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NYAHSA\Policy\SDaly\19 Budget\"/>
    </mc:Choice>
  </mc:AlternateContent>
  <xr:revisionPtr revIDLastSave="0" documentId="8_{8AA6E6CA-FD52-487D-9A7E-AA42469B34D9}" xr6:coauthVersionLast="36" xr6:coauthVersionMax="36" xr10:uidLastSave="{00000000-0000-0000-0000-000000000000}"/>
  <workbookProtection workbookPassword="D9F7" lockStructure="1"/>
  <bookViews>
    <workbookView xWindow="0" yWindow="0" windowWidth="23040" windowHeight="8040" xr2:uid="{07DFC142-8042-4255-AC0F-7BF20868DC74}"/>
  </bookViews>
  <sheets>
    <sheet name="IMPACT GENERATOR" sheetId="3" r:id="rId1"/>
    <sheet name="Sheet3" sheetId="4" state="hidden" r:id="rId2"/>
  </sheets>
  <definedNames>
    <definedName name="_xlnm.Print_Area" localSheetId="0">'IMPACT GENERATOR'!$A$1:$J$44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5" i="4" l="1"/>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I587" i="4"/>
  <c r="I588" i="4"/>
  <c r="I589" i="4"/>
  <c r="I590" i="4"/>
  <c r="I591" i="4"/>
  <c r="I592" i="4"/>
  <c r="I593" i="4"/>
  <c r="I594" i="4"/>
  <c r="I595" i="4"/>
  <c r="I596" i="4"/>
  <c r="I597" i="4"/>
  <c r="I598" i="4"/>
  <c r="I599" i="4"/>
  <c r="I600" i="4"/>
  <c r="I601" i="4"/>
  <c r="I602" i="4"/>
  <c r="I603" i="4"/>
  <c r="I604" i="4"/>
  <c r="I605" i="4"/>
  <c r="I606" i="4"/>
  <c r="I607" i="4"/>
  <c r="I608" i="4"/>
  <c r="I609" i="4"/>
  <c r="I610" i="4"/>
  <c r="I611" i="4"/>
  <c r="I612" i="4"/>
  <c r="I613" i="4"/>
  <c r="I614" i="4"/>
  <c r="I615" i="4"/>
  <c r="I616" i="4"/>
  <c r="I617" i="4"/>
  <c r="I4" i="4"/>
  <c r="I22" i="3"/>
  <c r="I20" i="3"/>
  <c r="I18" i="3"/>
  <c r="I16" i="3"/>
  <c r="E19" i="4"/>
  <c r="F19" i="4"/>
  <c r="G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40" i="4"/>
  <c r="F40" i="4"/>
  <c r="G40" i="4"/>
  <c r="H40" i="4"/>
  <c r="E41" i="4"/>
  <c r="F41" i="4"/>
  <c r="G41" i="4"/>
  <c r="H41" i="4"/>
  <c r="E42" i="4"/>
  <c r="F42" i="4"/>
  <c r="G42" i="4"/>
  <c r="H42" i="4"/>
  <c r="E43" i="4"/>
  <c r="F43" i="4"/>
  <c r="G43" i="4"/>
  <c r="H43" i="4"/>
  <c r="E44" i="4"/>
  <c r="F44" i="4"/>
  <c r="G44" i="4"/>
  <c r="H44" i="4"/>
  <c r="E45" i="4"/>
  <c r="F45" i="4"/>
  <c r="G45" i="4"/>
  <c r="H45" i="4"/>
  <c r="E46" i="4"/>
  <c r="F46" i="4"/>
  <c r="G46" i="4"/>
  <c r="H46" i="4"/>
  <c r="E47" i="4"/>
  <c r="F47" i="4"/>
  <c r="G47" i="4"/>
  <c r="H47" i="4"/>
  <c r="E48" i="4"/>
  <c r="F48" i="4"/>
  <c r="G48" i="4"/>
  <c r="H48" i="4"/>
  <c r="E49" i="4"/>
  <c r="F49" i="4"/>
  <c r="G49" i="4"/>
  <c r="H49" i="4"/>
  <c r="E50" i="4"/>
  <c r="F50" i="4"/>
  <c r="G50" i="4"/>
  <c r="H50" i="4"/>
  <c r="E51" i="4"/>
  <c r="F51" i="4"/>
  <c r="G51" i="4"/>
  <c r="H51" i="4"/>
  <c r="E52" i="4"/>
  <c r="F52" i="4"/>
  <c r="G52" i="4"/>
  <c r="H52" i="4"/>
  <c r="E53" i="4"/>
  <c r="F53" i="4"/>
  <c r="G53" i="4"/>
  <c r="H53" i="4"/>
  <c r="E54" i="4"/>
  <c r="F54" i="4"/>
  <c r="G54" i="4"/>
  <c r="H54" i="4"/>
  <c r="E55" i="4"/>
  <c r="F55" i="4"/>
  <c r="G55" i="4"/>
  <c r="H55" i="4"/>
  <c r="E56" i="4"/>
  <c r="F56" i="4"/>
  <c r="G56" i="4"/>
  <c r="H56" i="4"/>
  <c r="E57" i="4"/>
  <c r="F57" i="4"/>
  <c r="G57" i="4"/>
  <c r="H57" i="4"/>
  <c r="E58" i="4"/>
  <c r="F58" i="4"/>
  <c r="G58" i="4"/>
  <c r="H58" i="4"/>
  <c r="E59" i="4"/>
  <c r="F59" i="4"/>
  <c r="G59" i="4"/>
  <c r="H59" i="4"/>
  <c r="E60" i="4"/>
  <c r="F60" i="4"/>
  <c r="G60" i="4"/>
  <c r="H60" i="4"/>
  <c r="E61" i="4"/>
  <c r="F61" i="4"/>
  <c r="G61" i="4"/>
  <c r="H61" i="4"/>
  <c r="E62" i="4"/>
  <c r="F62" i="4"/>
  <c r="G62" i="4"/>
  <c r="H62" i="4"/>
  <c r="E63" i="4"/>
  <c r="F63" i="4"/>
  <c r="G63" i="4"/>
  <c r="H63" i="4"/>
  <c r="E64" i="4"/>
  <c r="F64" i="4"/>
  <c r="G64" i="4"/>
  <c r="H64" i="4"/>
  <c r="E65" i="4"/>
  <c r="F65" i="4"/>
  <c r="G65" i="4"/>
  <c r="H65" i="4"/>
  <c r="E66" i="4"/>
  <c r="F66" i="4"/>
  <c r="G66" i="4"/>
  <c r="H66" i="4"/>
  <c r="E67" i="4"/>
  <c r="F67" i="4"/>
  <c r="G67" i="4"/>
  <c r="H67" i="4"/>
  <c r="E68" i="4"/>
  <c r="F68" i="4"/>
  <c r="G68" i="4"/>
  <c r="H68" i="4"/>
  <c r="E69" i="4"/>
  <c r="F69" i="4"/>
  <c r="G69" i="4"/>
  <c r="H69" i="4"/>
  <c r="E70" i="4"/>
  <c r="F70" i="4"/>
  <c r="G70" i="4"/>
  <c r="H70" i="4"/>
  <c r="E71" i="4"/>
  <c r="F71" i="4"/>
  <c r="G71" i="4"/>
  <c r="H71" i="4"/>
  <c r="E72" i="4"/>
  <c r="F72" i="4"/>
  <c r="G72" i="4"/>
  <c r="H72" i="4"/>
  <c r="E73" i="4"/>
  <c r="F73" i="4"/>
  <c r="G73" i="4"/>
  <c r="H73" i="4"/>
  <c r="E74" i="4"/>
  <c r="F74" i="4"/>
  <c r="G74" i="4"/>
  <c r="H74" i="4"/>
  <c r="E75" i="4"/>
  <c r="F75" i="4"/>
  <c r="G75" i="4"/>
  <c r="H75" i="4"/>
  <c r="E76" i="4"/>
  <c r="F76" i="4"/>
  <c r="G76" i="4"/>
  <c r="H76" i="4"/>
  <c r="E77" i="4"/>
  <c r="F77" i="4"/>
  <c r="G77" i="4"/>
  <c r="H77" i="4"/>
  <c r="E78" i="4"/>
  <c r="F78" i="4"/>
  <c r="G78" i="4"/>
  <c r="H78" i="4"/>
  <c r="E79" i="4"/>
  <c r="F79" i="4"/>
  <c r="G79" i="4"/>
  <c r="H79" i="4"/>
  <c r="E80" i="4"/>
  <c r="F80" i="4"/>
  <c r="G80" i="4"/>
  <c r="H80" i="4"/>
  <c r="E81" i="4"/>
  <c r="F81" i="4"/>
  <c r="G81" i="4"/>
  <c r="H81" i="4"/>
  <c r="E82" i="4"/>
  <c r="F82" i="4"/>
  <c r="G82" i="4"/>
  <c r="H82" i="4"/>
  <c r="E83" i="4"/>
  <c r="F83" i="4"/>
  <c r="G83" i="4"/>
  <c r="H83" i="4"/>
  <c r="E84" i="4"/>
  <c r="F84" i="4"/>
  <c r="G84" i="4"/>
  <c r="H84" i="4"/>
  <c r="E85" i="4"/>
  <c r="F85" i="4"/>
  <c r="G85" i="4"/>
  <c r="H85" i="4"/>
  <c r="E86" i="4"/>
  <c r="F86" i="4"/>
  <c r="G86" i="4"/>
  <c r="H86" i="4"/>
  <c r="E87" i="4"/>
  <c r="F87" i="4"/>
  <c r="G87" i="4"/>
  <c r="H87" i="4"/>
  <c r="E88" i="4"/>
  <c r="F88" i="4"/>
  <c r="G88" i="4"/>
  <c r="H88" i="4"/>
  <c r="E89" i="4"/>
  <c r="F89" i="4"/>
  <c r="G89" i="4"/>
  <c r="H89" i="4"/>
  <c r="E90" i="4"/>
  <c r="F90" i="4"/>
  <c r="G90" i="4"/>
  <c r="H90" i="4"/>
  <c r="E91" i="4"/>
  <c r="F91" i="4"/>
  <c r="G91" i="4"/>
  <c r="H91" i="4"/>
  <c r="E92" i="4"/>
  <c r="F92" i="4"/>
  <c r="G92" i="4"/>
  <c r="H92" i="4"/>
  <c r="E93" i="4"/>
  <c r="F93" i="4"/>
  <c r="G93" i="4"/>
  <c r="H93" i="4"/>
  <c r="E94" i="4"/>
  <c r="F94" i="4"/>
  <c r="G94" i="4"/>
  <c r="H94" i="4"/>
  <c r="E95" i="4"/>
  <c r="F95" i="4"/>
  <c r="G95" i="4"/>
  <c r="H95" i="4"/>
  <c r="E96" i="4"/>
  <c r="F96" i="4"/>
  <c r="G96" i="4"/>
  <c r="H96" i="4"/>
  <c r="E97" i="4"/>
  <c r="F97" i="4"/>
  <c r="G97" i="4"/>
  <c r="H97" i="4"/>
  <c r="E98" i="4"/>
  <c r="F98" i="4"/>
  <c r="G98" i="4"/>
  <c r="H98" i="4"/>
  <c r="E99" i="4"/>
  <c r="F99" i="4"/>
  <c r="G99" i="4"/>
  <c r="H99" i="4"/>
  <c r="E100" i="4"/>
  <c r="F100" i="4"/>
  <c r="G100" i="4"/>
  <c r="H100" i="4"/>
  <c r="E101" i="4"/>
  <c r="F101" i="4"/>
  <c r="G101" i="4"/>
  <c r="H101" i="4"/>
  <c r="E102" i="4"/>
  <c r="F102" i="4"/>
  <c r="G102" i="4"/>
  <c r="H102" i="4"/>
  <c r="E103" i="4"/>
  <c r="F103" i="4"/>
  <c r="G103" i="4"/>
  <c r="H103" i="4"/>
  <c r="E104" i="4"/>
  <c r="F104" i="4"/>
  <c r="G104" i="4"/>
  <c r="H104" i="4"/>
  <c r="E105" i="4"/>
  <c r="F105" i="4"/>
  <c r="G105" i="4"/>
  <c r="H105" i="4"/>
  <c r="E106" i="4"/>
  <c r="F106" i="4"/>
  <c r="G106" i="4"/>
  <c r="H106" i="4"/>
  <c r="E107" i="4"/>
  <c r="F107" i="4"/>
  <c r="G107" i="4"/>
  <c r="H107" i="4"/>
  <c r="E108" i="4"/>
  <c r="F108" i="4"/>
  <c r="G108" i="4"/>
  <c r="H108" i="4"/>
  <c r="E109" i="4"/>
  <c r="F109" i="4"/>
  <c r="G109" i="4"/>
  <c r="H109" i="4"/>
  <c r="E110" i="4"/>
  <c r="F110" i="4"/>
  <c r="G110" i="4"/>
  <c r="H110" i="4"/>
  <c r="E111" i="4"/>
  <c r="F111" i="4"/>
  <c r="G111" i="4"/>
  <c r="H111" i="4"/>
  <c r="E112" i="4"/>
  <c r="F112" i="4"/>
  <c r="G112" i="4"/>
  <c r="H112" i="4"/>
  <c r="E113" i="4"/>
  <c r="F113" i="4"/>
  <c r="G113" i="4"/>
  <c r="H113" i="4"/>
  <c r="E114" i="4"/>
  <c r="F114" i="4"/>
  <c r="G114" i="4"/>
  <c r="H114" i="4"/>
  <c r="E115" i="4"/>
  <c r="F115" i="4"/>
  <c r="G115" i="4"/>
  <c r="H115" i="4"/>
  <c r="E116" i="4"/>
  <c r="F116" i="4"/>
  <c r="G116" i="4"/>
  <c r="H116" i="4"/>
  <c r="E117" i="4"/>
  <c r="F117" i="4"/>
  <c r="G117" i="4"/>
  <c r="H117" i="4"/>
  <c r="E118" i="4"/>
  <c r="F118" i="4"/>
  <c r="G118" i="4"/>
  <c r="H118" i="4"/>
  <c r="E119" i="4"/>
  <c r="F119" i="4"/>
  <c r="G119" i="4"/>
  <c r="H119" i="4"/>
  <c r="E120" i="4"/>
  <c r="F120" i="4"/>
  <c r="G120" i="4"/>
  <c r="H120" i="4"/>
  <c r="E121" i="4"/>
  <c r="F121" i="4"/>
  <c r="G121" i="4"/>
  <c r="H121" i="4"/>
  <c r="E122" i="4"/>
  <c r="F122" i="4"/>
  <c r="G122" i="4"/>
  <c r="H122" i="4"/>
  <c r="E123" i="4"/>
  <c r="F123" i="4"/>
  <c r="G123" i="4"/>
  <c r="H123" i="4"/>
  <c r="E124" i="4"/>
  <c r="F124" i="4"/>
  <c r="G124" i="4"/>
  <c r="H124" i="4"/>
  <c r="E125" i="4"/>
  <c r="F125" i="4"/>
  <c r="G125" i="4"/>
  <c r="H125" i="4"/>
  <c r="E126" i="4"/>
  <c r="F126" i="4"/>
  <c r="G126" i="4"/>
  <c r="H126" i="4"/>
  <c r="E127" i="4"/>
  <c r="F127" i="4"/>
  <c r="G127" i="4"/>
  <c r="H127" i="4"/>
  <c r="E128" i="4"/>
  <c r="F128" i="4"/>
  <c r="G128" i="4"/>
  <c r="H128" i="4"/>
  <c r="E129" i="4"/>
  <c r="F129" i="4"/>
  <c r="G129" i="4"/>
  <c r="H129" i="4"/>
  <c r="E130" i="4"/>
  <c r="F130" i="4"/>
  <c r="G130" i="4"/>
  <c r="H130" i="4"/>
  <c r="E131" i="4"/>
  <c r="F131" i="4"/>
  <c r="G131" i="4"/>
  <c r="H131" i="4"/>
  <c r="E132" i="4"/>
  <c r="F132" i="4"/>
  <c r="G132" i="4"/>
  <c r="H132" i="4"/>
  <c r="E133" i="4"/>
  <c r="F133" i="4"/>
  <c r="G133" i="4"/>
  <c r="H133" i="4"/>
  <c r="E134" i="4"/>
  <c r="F134" i="4"/>
  <c r="G134" i="4"/>
  <c r="H134" i="4"/>
  <c r="E135" i="4"/>
  <c r="F135" i="4"/>
  <c r="G135" i="4"/>
  <c r="H135" i="4"/>
  <c r="E136" i="4"/>
  <c r="F136" i="4"/>
  <c r="G136" i="4"/>
  <c r="H136" i="4"/>
  <c r="E137" i="4"/>
  <c r="F137" i="4"/>
  <c r="G137" i="4"/>
  <c r="H137" i="4"/>
  <c r="E138" i="4"/>
  <c r="F138" i="4"/>
  <c r="G138" i="4"/>
  <c r="H138" i="4"/>
  <c r="E139" i="4"/>
  <c r="F139" i="4"/>
  <c r="G139" i="4"/>
  <c r="H139" i="4"/>
  <c r="E140" i="4"/>
  <c r="F140" i="4"/>
  <c r="G140" i="4"/>
  <c r="H140" i="4"/>
  <c r="E141" i="4"/>
  <c r="F141" i="4"/>
  <c r="G141" i="4"/>
  <c r="H141" i="4"/>
  <c r="E142" i="4"/>
  <c r="F142" i="4"/>
  <c r="G142" i="4"/>
  <c r="H142" i="4"/>
  <c r="E143" i="4"/>
  <c r="F143" i="4"/>
  <c r="G143" i="4"/>
  <c r="H143" i="4"/>
  <c r="E144" i="4"/>
  <c r="F144" i="4"/>
  <c r="G144" i="4"/>
  <c r="H144" i="4"/>
  <c r="E145" i="4"/>
  <c r="F145" i="4"/>
  <c r="G145" i="4"/>
  <c r="H145" i="4"/>
  <c r="E146" i="4"/>
  <c r="F146" i="4"/>
  <c r="G146" i="4"/>
  <c r="H146" i="4"/>
  <c r="E147" i="4"/>
  <c r="F147" i="4"/>
  <c r="G147" i="4"/>
  <c r="H147" i="4"/>
  <c r="E148" i="4"/>
  <c r="F148" i="4"/>
  <c r="G148" i="4"/>
  <c r="H148" i="4"/>
  <c r="E149" i="4"/>
  <c r="F149" i="4"/>
  <c r="G149" i="4"/>
  <c r="H149" i="4"/>
  <c r="E150" i="4"/>
  <c r="F150" i="4"/>
  <c r="G150" i="4"/>
  <c r="H150" i="4"/>
  <c r="E151" i="4"/>
  <c r="F151" i="4"/>
  <c r="G151" i="4"/>
  <c r="H151" i="4"/>
  <c r="E152" i="4"/>
  <c r="F152" i="4"/>
  <c r="G152" i="4"/>
  <c r="H152" i="4"/>
  <c r="E153" i="4"/>
  <c r="F153" i="4"/>
  <c r="G153" i="4"/>
  <c r="H153" i="4"/>
  <c r="E154" i="4"/>
  <c r="F154" i="4"/>
  <c r="G154" i="4"/>
  <c r="H154" i="4"/>
  <c r="E155" i="4"/>
  <c r="F155" i="4"/>
  <c r="G155" i="4"/>
  <c r="H155" i="4"/>
  <c r="E156" i="4"/>
  <c r="F156" i="4"/>
  <c r="G156" i="4"/>
  <c r="H156" i="4"/>
  <c r="E157" i="4"/>
  <c r="F157" i="4"/>
  <c r="G157" i="4"/>
  <c r="H157" i="4"/>
  <c r="E158" i="4"/>
  <c r="F158" i="4"/>
  <c r="G158" i="4"/>
  <c r="H158" i="4"/>
  <c r="E159" i="4"/>
  <c r="F159" i="4"/>
  <c r="G159" i="4"/>
  <c r="H159" i="4"/>
  <c r="E160" i="4"/>
  <c r="F160" i="4"/>
  <c r="G160" i="4"/>
  <c r="H160" i="4"/>
  <c r="E161" i="4"/>
  <c r="F161" i="4"/>
  <c r="G161" i="4"/>
  <c r="H161" i="4"/>
  <c r="E162" i="4"/>
  <c r="F162" i="4"/>
  <c r="G162" i="4"/>
  <c r="H162" i="4"/>
  <c r="E163" i="4"/>
  <c r="F163" i="4"/>
  <c r="G163" i="4"/>
  <c r="H163" i="4"/>
  <c r="E164" i="4"/>
  <c r="F164" i="4"/>
  <c r="G164" i="4"/>
  <c r="H164" i="4"/>
  <c r="E165" i="4"/>
  <c r="F165" i="4"/>
  <c r="G165" i="4"/>
  <c r="H165" i="4"/>
  <c r="E166" i="4"/>
  <c r="F166" i="4"/>
  <c r="G166" i="4"/>
  <c r="H166" i="4"/>
  <c r="E167" i="4"/>
  <c r="F167" i="4"/>
  <c r="G167" i="4"/>
  <c r="H167" i="4"/>
  <c r="E168" i="4"/>
  <c r="F168" i="4"/>
  <c r="G168" i="4"/>
  <c r="H168" i="4"/>
  <c r="E169" i="4"/>
  <c r="F169" i="4"/>
  <c r="G169" i="4"/>
  <c r="H169" i="4"/>
  <c r="E170" i="4"/>
  <c r="F170" i="4"/>
  <c r="G170" i="4"/>
  <c r="H170" i="4"/>
  <c r="E171" i="4"/>
  <c r="F171" i="4"/>
  <c r="G171" i="4"/>
  <c r="H171" i="4"/>
  <c r="E172" i="4"/>
  <c r="F172" i="4"/>
  <c r="G172" i="4"/>
  <c r="H172" i="4"/>
  <c r="E173" i="4"/>
  <c r="F173" i="4"/>
  <c r="G173" i="4"/>
  <c r="H173" i="4"/>
  <c r="E174" i="4"/>
  <c r="F174" i="4"/>
  <c r="G174" i="4"/>
  <c r="H174" i="4"/>
  <c r="E175" i="4"/>
  <c r="F175" i="4"/>
  <c r="G175" i="4"/>
  <c r="H175" i="4"/>
  <c r="E176" i="4"/>
  <c r="F176" i="4"/>
  <c r="G176" i="4"/>
  <c r="H176" i="4"/>
  <c r="E177" i="4"/>
  <c r="F177" i="4"/>
  <c r="G177" i="4"/>
  <c r="H177" i="4"/>
  <c r="E178" i="4"/>
  <c r="F178" i="4"/>
  <c r="G178" i="4"/>
  <c r="H178" i="4"/>
  <c r="E179" i="4"/>
  <c r="F179" i="4"/>
  <c r="G179" i="4"/>
  <c r="H179" i="4"/>
  <c r="E180" i="4"/>
  <c r="F180" i="4"/>
  <c r="G180" i="4"/>
  <c r="H180" i="4"/>
  <c r="E181" i="4"/>
  <c r="F181" i="4"/>
  <c r="G181" i="4"/>
  <c r="H181" i="4"/>
  <c r="E182" i="4"/>
  <c r="F182" i="4"/>
  <c r="G182" i="4"/>
  <c r="H182" i="4"/>
  <c r="E183" i="4"/>
  <c r="F183" i="4"/>
  <c r="G183" i="4"/>
  <c r="H183" i="4"/>
  <c r="E184" i="4"/>
  <c r="F184" i="4"/>
  <c r="G184" i="4"/>
  <c r="H184" i="4"/>
  <c r="E185" i="4"/>
  <c r="F185" i="4"/>
  <c r="G185" i="4"/>
  <c r="H185" i="4"/>
  <c r="E186" i="4"/>
  <c r="F186" i="4"/>
  <c r="G186" i="4"/>
  <c r="H186" i="4"/>
  <c r="E187" i="4"/>
  <c r="F187" i="4"/>
  <c r="G187" i="4"/>
  <c r="H187" i="4"/>
  <c r="E188" i="4"/>
  <c r="F188" i="4"/>
  <c r="G188" i="4"/>
  <c r="H188" i="4"/>
  <c r="E189" i="4"/>
  <c r="F189" i="4"/>
  <c r="G189" i="4"/>
  <c r="H189" i="4"/>
  <c r="E190" i="4"/>
  <c r="F190" i="4"/>
  <c r="G190" i="4"/>
  <c r="H190" i="4"/>
  <c r="E191" i="4"/>
  <c r="F191" i="4"/>
  <c r="G191" i="4"/>
  <c r="H191" i="4"/>
  <c r="E192" i="4"/>
  <c r="F192" i="4"/>
  <c r="G192" i="4"/>
  <c r="H192" i="4"/>
  <c r="E193" i="4"/>
  <c r="F193" i="4"/>
  <c r="G193" i="4"/>
  <c r="H193" i="4"/>
  <c r="E194" i="4"/>
  <c r="F194" i="4"/>
  <c r="G194" i="4"/>
  <c r="H194" i="4"/>
  <c r="E195" i="4"/>
  <c r="F195" i="4"/>
  <c r="G195" i="4"/>
  <c r="H195" i="4"/>
  <c r="E196" i="4"/>
  <c r="F196" i="4"/>
  <c r="G196" i="4"/>
  <c r="H196" i="4"/>
  <c r="E197" i="4"/>
  <c r="F197" i="4"/>
  <c r="G197" i="4"/>
  <c r="H197" i="4"/>
  <c r="E198" i="4"/>
  <c r="F198" i="4"/>
  <c r="G198" i="4"/>
  <c r="H198" i="4"/>
  <c r="E199" i="4"/>
  <c r="F199" i="4"/>
  <c r="G199" i="4"/>
  <c r="H199" i="4"/>
  <c r="E200" i="4"/>
  <c r="F200" i="4"/>
  <c r="G200" i="4"/>
  <c r="H200" i="4"/>
  <c r="E201" i="4"/>
  <c r="F201" i="4"/>
  <c r="G201" i="4"/>
  <c r="H201" i="4"/>
  <c r="E202" i="4"/>
  <c r="F202" i="4"/>
  <c r="G202" i="4"/>
  <c r="H202" i="4"/>
  <c r="E203" i="4"/>
  <c r="F203" i="4"/>
  <c r="G203" i="4"/>
  <c r="H203" i="4"/>
  <c r="E204" i="4"/>
  <c r="F204" i="4"/>
  <c r="G204" i="4"/>
  <c r="H204" i="4"/>
  <c r="E205" i="4"/>
  <c r="F205" i="4"/>
  <c r="G205" i="4"/>
  <c r="H205" i="4"/>
  <c r="E206" i="4"/>
  <c r="F206" i="4"/>
  <c r="G206" i="4"/>
  <c r="H206" i="4"/>
  <c r="E207" i="4"/>
  <c r="F207" i="4"/>
  <c r="G207" i="4"/>
  <c r="H207" i="4"/>
  <c r="E208" i="4"/>
  <c r="F208" i="4"/>
  <c r="G208" i="4"/>
  <c r="H208" i="4"/>
  <c r="E209" i="4"/>
  <c r="F209" i="4"/>
  <c r="G209" i="4"/>
  <c r="H209" i="4"/>
  <c r="E210" i="4"/>
  <c r="F210" i="4"/>
  <c r="G210" i="4"/>
  <c r="H210" i="4"/>
  <c r="E211" i="4"/>
  <c r="F211" i="4"/>
  <c r="G211" i="4"/>
  <c r="H211" i="4"/>
  <c r="E212" i="4"/>
  <c r="F212" i="4"/>
  <c r="G212" i="4"/>
  <c r="H212" i="4"/>
  <c r="E213" i="4"/>
  <c r="F213" i="4"/>
  <c r="G213" i="4"/>
  <c r="H213" i="4"/>
  <c r="E214" i="4"/>
  <c r="F214" i="4"/>
  <c r="G214" i="4"/>
  <c r="H214" i="4"/>
  <c r="E215" i="4"/>
  <c r="F215" i="4"/>
  <c r="G215" i="4"/>
  <c r="H215" i="4"/>
  <c r="E216" i="4"/>
  <c r="F216" i="4"/>
  <c r="G216" i="4"/>
  <c r="H216" i="4"/>
  <c r="E217" i="4"/>
  <c r="F217" i="4"/>
  <c r="G217" i="4"/>
  <c r="H217" i="4"/>
  <c r="E218" i="4"/>
  <c r="F218" i="4"/>
  <c r="G218" i="4"/>
  <c r="H218" i="4"/>
  <c r="E219" i="4"/>
  <c r="F219" i="4"/>
  <c r="G219" i="4"/>
  <c r="H219" i="4"/>
  <c r="E220" i="4"/>
  <c r="F220" i="4"/>
  <c r="G220" i="4"/>
  <c r="H220" i="4"/>
  <c r="E221" i="4"/>
  <c r="F221" i="4"/>
  <c r="G221" i="4"/>
  <c r="H221" i="4"/>
  <c r="E222" i="4"/>
  <c r="F222" i="4"/>
  <c r="G222" i="4"/>
  <c r="H222" i="4"/>
  <c r="E223" i="4"/>
  <c r="F223" i="4"/>
  <c r="G223" i="4"/>
  <c r="H223" i="4"/>
  <c r="E224" i="4"/>
  <c r="F224" i="4"/>
  <c r="G224" i="4"/>
  <c r="H224" i="4"/>
  <c r="E225" i="4"/>
  <c r="F225" i="4"/>
  <c r="G225" i="4"/>
  <c r="H225" i="4"/>
  <c r="E226" i="4"/>
  <c r="F226" i="4"/>
  <c r="G226" i="4"/>
  <c r="H226" i="4"/>
  <c r="E227" i="4"/>
  <c r="F227" i="4"/>
  <c r="G227" i="4"/>
  <c r="H227" i="4"/>
  <c r="E228" i="4"/>
  <c r="F228" i="4"/>
  <c r="G228" i="4"/>
  <c r="H228" i="4"/>
  <c r="E229" i="4"/>
  <c r="F229" i="4"/>
  <c r="G229" i="4"/>
  <c r="H229" i="4"/>
  <c r="E230" i="4"/>
  <c r="F230" i="4"/>
  <c r="G230" i="4"/>
  <c r="H230" i="4"/>
  <c r="E231" i="4"/>
  <c r="F231" i="4"/>
  <c r="G231" i="4"/>
  <c r="H231" i="4"/>
  <c r="E232" i="4"/>
  <c r="F232" i="4"/>
  <c r="G232" i="4"/>
  <c r="H232" i="4"/>
  <c r="E233" i="4"/>
  <c r="F233" i="4"/>
  <c r="G233" i="4"/>
  <c r="H233" i="4"/>
  <c r="E234" i="4"/>
  <c r="F234" i="4"/>
  <c r="G234" i="4"/>
  <c r="H234" i="4"/>
  <c r="E235" i="4"/>
  <c r="F235" i="4"/>
  <c r="G235" i="4"/>
  <c r="H235" i="4"/>
  <c r="E236" i="4"/>
  <c r="F236" i="4"/>
  <c r="G236" i="4"/>
  <c r="H236" i="4"/>
  <c r="E237" i="4"/>
  <c r="F237" i="4"/>
  <c r="G237" i="4"/>
  <c r="H237" i="4"/>
  <c r="E238" i="4"/>
  <c r="F238" i="4"/>
  <c r="G238" i="4"/>
  <c r="H238" i="4"/>
  <c r="E239" i="4"/>
  <c r="F239" i="4"/>
  <c r="G239" i="4"/>
  <c r="H239" i="4"/>
  <c r="E240" i="4"/>
  <c r="F240" i="4"/>
  <c r="G240" i="4"/>
  <c r="H240" i="4"/>
  <c r="E241" i="4"/>
  <c r="F241" i="4"/>
  <c r="G241" i="4"/>
  <c r="H241" i="4"/>
  <c r="E242" i="4"/>
  <c r="F242" i="4"/>
  <c r="G242" i="4"/>
  <c r="H242" i="4"/>
  <c r="E243" i="4"/>
  <c r="F243" i="4"/>
  <c r="G243" i="4"/>
  <c r="H243" i="4"/>
  <c r="E244" i="4"/>
  <c r="F244" i="4"/>
  <c r="G244" i="4"/>
  <c r="H244" i="4"/>
  <c r="E245" i="4"/>
  <c r="F245" i="4"/>
  <c r="G245" i="4"/>
  <c r="H245" i="4"/>
  <c r="E246" i="4"/>
  <c r="F246" i="4"/>
  <c r="G246" i="4"/>
  <c r="H246" i="4"/>
  <c r="E247" i="4"/>
  <c r="F247" i="4"/>
  <c r="G247" i="4"/>
  <c r="H247" i="4"/>
  <c r="E248" i="4"/>
  <c r="F248" i="4"/>
  <c r="G248" i="4"/>
  <c r="H248" i="4"/>
  <c r="E249" i="4"/>
  <c r="F249" i="4"/>
  <c r="G249" i="4"/>
  <c r="H249" i="4"/>
  <c r="E250" i="4"/>
  <c r="F250" i="4"/>
  <c r="G250" i="4"/>
  <c r="H250" i="4"/>
  <c r="E251" i="4"/>
  <c r="F251" i="4"/>
  <c r="G251" i="4"/>
  <c r="H251" i="4"/>
  <c r="E252" i="4"/>
  <c r="F252" i="4"/>
  <c r="G252" i="4"/>
  <c r="H252" i="4"/>
  <c r="E253" i="4"/>
  <c r="F253" i="4"/>
  <c r="G253" i="4"/>
  <c r="H253" i="4"/>
  <c r="E254" i="4"/>
  <c r="F254" i="4"/>
  <c r="G254" i="4"/>
  <c r="H254" i="4"/>
  <c r="E255" i="4"/>
  <c r="F255" i="4"/>
  <c r="G255" i="4"/>
  <c r="H255" i="4"/>
  <c r="E256" i="4"/>
  <c r="F256" i="4"/>
  <c r="G256" i="4"/>
  <c r="H256" i="4"/>
  <c r="E257" i="4"/>
  <c r="F257" i="4"/>
  <c r="G257" i="4"/>
  <c r="H257" i="4"/>
  <c r="E258" i="4"/>
  <c r="F258" i="4"/>
  <c r="G258" i="4"/>
  <c r="H258" i="4"/>
  <c r="E259" i="4"/>
  <c r="F259" i="4"/>
  <c r="G259" i="4"/>
  <c r="H259" i="4"/>
  <c r="E260" i="4"/>
  <c r="F260" i="4"/>
  <c r="G260" i="4"/>
  <c r="H260" i="4"/>
  <c r="E261" i="4"/>
  <c r="F261" i="4"/>
  <c r="G261" i="4"/>
  <c r="H261" i="4"/>
  <c r="E262" i="4"/>
  <c r="F262" i="4"/>
  <c r="G262" i="4"/>
  <c r="H262" i="4"/>
  <c r="E263" i="4"/>
  <c r="F263" i="4"/>
  <c r="G263" i="4"/>
  <c r="H263" i="4"/>
  <c r="E264" i="4"/>
  <c r="F264" i="4"/>
  <c r="G264" i="4"/>
  <c r="H264" i="4"/>
  <c r="E265" i="4"/>
  <c r="F265" i="4"/>
  <c r="G265" i="4"/>
  <c r="H265" i="4"/>
  <c r="E266" i="4"/>
  <c r="F266" i="4"/>
  <c r="G266" i="4"/>
  <c r="H266" i="4"/>
  <c r="E267" i="4"/>
  <c r="F267" i="4"/>
  <c r="G267" i="4"/>
  <c r="H267" i="4"/>
  <c r="E268" i="4"/>
  <c r="F268" i="4"/>
  <c r="G268" i="4"/>
  <c r="H268" i="4"/>
  <c r="E269" i="4"/>
  <c r="F269" i="4"/>
  <c r="G269" i="4"/>
  <c r="H269" i="4"/>
  <c r="E270" i="4"/>
  <c r="F270" i="4"/>
  <c r="G270" i="4"/>
  <c r="H270" i="4"/>
  <c r="E271" i="4"/>
  <c r="F271" i="4"/>
  <c r="G271" i="4"/>
  <c r="H271" i="4"/>
  <c r="E272" i="4"/>
  <c r="F272" i="4"/>
  <c r="G272" i="4"/>
  <c r="H272" i="4"/>
  <c r="E273" i="4"/>
  <c r="F273" i="4"/>
  <c r="G273" i="4"/>
  <c r="H273" i="4"/>
  <c r="E274" i="4"/>
  <c r="F274" i="4"/>
  <c r="G274" i="4"/>
  <c r="H274" i="4"/>
  <c r="E275" i="4"/>
  <c r="F275" i="4"/>
  <c r="G275" i="4"/>
  <c r="H275" i="4"/>
  <c r="E276" i="4"/>
  <c r="F276" i="4"/>
  <c r="G276" i="4"/>
  <c r="H276" i="4"/>
  <c r="E277" i="4"/>
  <c r="F277" i="4"/>
  <c r="G277" i="4"/>
  <c r="H277" i="4"/>
  <c r="E278" i="4"/>
  <c r="F278" i="4"/>
  <c r="G278" i="4"/>
  <c r="H278" i="4"/>
  <c r="E279" i="4"/>
  <c r="F279" i="4"/>
  <c r="G279" i="4"/>
  <c r="H279" i="4"/>
  <c r="E280" i="4"/>
  <c r="F280" i="4"/>
  <c r="G280" i="4"/>
  <c r="H280" i="4"/>
  <c r="E281" i="4"/>
  <c r="F281" i="4"/>
  <c r="G281" i="4"/>
  <c r="H281" i="4"/>
  <c r="E282" i="4"/>
  <c r="F282" i="4"/>
  <c r="G282" i="4"/>
  <c r="H282" i="4"/>
  <c r="E283" i="4"/>
  <c r="F283" i="4"/>
  <c r="G283" i="4"/>
  <c r="H283" i="4"/>
  <c r="E284" i="4"/>
  <c r="F284" i="4"/>
  <c r="G284" i="4"/>
  <c r="H284" i="4"/>
  <c r="E285" i="4"/>
  <c r="F285" i="4"/>
  <c r="G285" i="4"/>
  <c r="H285" i="4"/>
  <c r="E286" i="4"/>
  <c r="F286" i="4"/>
  <c r="G286" i="4"/>
  <c r="H286" i="4"/>
  <c r="E287" i="4"/>
  <c r="F287" i="4"/>
  <c r="G287" i="4"/>
  <c r="H287" i="4"/>
  <c r="E288" i="4"/>
  <c r="F288" i="4"/>
  <c r="G288" i="4"/>
  <c r="H288" i="4"/>
  <c r="E289" i="4"/>
  <c r="F289" i="4"/>
  <c r="G289" i="4"/>
  <c r="H289" i="4"/>
  <c r="E290" i="4"/>
  <c r="F290" i="4"/>
  <c r="G290" i="4"/>
  <c r="H290" i="4"/>
  <c r="E291" i="4"/>
  <c r="F291" i="4"/>
  <c r="G291" i="4"/>
  <c r="H291" i="4"/>
  <c r="E292" i="4"/>
  <c r="F292" i="4"/>
  <c r="G292" i="4"/>
  <c r="H292" i="4"/>
  <c r="E293" i="4"/>
  <c r="F293" i="4"/>
  <c r="G293" i="4"/>
  <c r="H293" i="4"/>
  <c r="E294" i="4"/>
  <c r="F294" i="4"/>
  <c r="G294" i="4"/>
  <c r="H294" i="4"/>
  <c r="E295" i="4"/>
  <c r="F295" i="4"/>
  <c r="G295" i="4"/>
  <c r="H295" i="4"/>
  <c r="E296" i="4"/>
  <c r="F296" i="4"/>
  <c r="G296" i="4"/>
  <c r="H296" i="4"/>
  <c r="E297" i="4"/>
  <c r="F297" i="4"/>
  <c r="G297" i="4"/>
  <c r="H297" i="4"/>
  <c r="E298" i="4"/>
  <c r="F298" i="4"/>
  <c r="G298" i="4"/>
  <c r="H298" i="4"/>
  <c r="E299" i="4"/>
  <c r="F299" i="4"/>
  <c r="G299" i="4"/>
  <c r="H299" i="4"/>
  <c r="E300" i="4"/>
  <c r="F300" i="4"/>
  <c r="G300" i="4"/>
  <c r="H300" i="4"/>
  <c r="E301" i="4"/>
  <c r="F301" i="4"/>
  <c r="G301" i="4"/>
  <c r="H301" i="4"/>
  <c r="E302" i="4"/>
  <c r="F302" i="4"/>
  <c r="G302" i="4"/>
  <c r="H302" i="4"/>
  <c r="E303" i="4"/>
  <c r="F303" i="4"/>
  <c r="G303" i="4"/>
  <c r="H303" i="4"/>
  <c r="E304" i="4"/>
  <c r="F304" i="4"/>
  <c r="G304" i="4"/>
  <c r="H304" i="4"/>
  <c r="E305" i="4"/>
  <c r="F305" i="4"/>
  <c r="G305" i="4"/>
  <c r="H305" i="4"/>
  <c r="E306" i="4"/>
  <c r="F306" i="4"/>
  <c r="G306" i="4"/>
  <c r="H306" i="4"/>
  <c r="E307" i="4"/>
  <c r="F307" i="4"/>
  <c r="G307" i="4"/>
  <c r="H307" i="4"/>
  <c r="E308" i="4"/>
  <c r="F308" i="4"/>
  <c r="G308" i="4"/>
  <c r="H308" i="4"/>
  <c r="E309" i="4"/>
  <c r="F309" i="4"/>
  <c r="G309" i="4"/>
  <c r="H309" i="4"/>
  <c r="E310" i="4"/>
  <c r="F310" i="4"/>
  <c r="G310" i="4"/>
  <c r="H310" i="4"/>
  <c r="E311" i="4"/>
  <c r="F311" i="4"/>
  <c r="G311" i="4"/>
  <c r="H311" i="4"/>
  <c r="E312" i="4"/>
  <c r="F312" i="4"/>
  <c r="G312" i="4"/>
  <c r="H312" i="4"/>
  <c r="E313" i="4"/>
  <c r="F313" i="4"/>
  <c r="G313" i="4"/>
  <c r="H313" i="4"/>
  <c r="E314" i="4"/>
  <c r="F314" i="4"/>
  <c r="G314" i="4"/>
  <c r="H314" i="4"/>
  <c r="E315" i="4"/>
  <c r="F315" i="4"/>
  <c r="G315" i="4"/>
  <c r="H315" i="4"/>
  <c r="E316" i="4"/>
  <c r="F316" i="4"/>
  <c r="G316" i="4"/>
  <c r="H316" i="4"/>
  <c r="E317" i="4"/>
  <c r="F317" i="4"/>
  <c r="G317" i="4"/>
  <c r="H317" i="4"/>
  <c r="E318" i="4"/>
  <c r="F318" i="4"/>
  <c r="G318" i="4"/>
  <c r="H318" i="4"/>
  <c r="E319" i="4"/>
  <c r="F319" i="4"/>
  <c r="G319" i="4"/>
  <c r="H319" i="4"/>
  <c r="E320" i="4"/>
  <c r="F320" i="4"/>
  <c r="G320" i="4"/>
  <c r="H320" i="4"/>
  <c r="E321" i="4"/>
  <c r="F321" i="4"/>
  <c r="G321" i="4"/>
  <c r="H321" i="4"/>
  <c r="E322" i="4"/>
  <c r="F322" i="4"/>
  <c r="G322" i="4"/>
  <c r="H322" i="4"/>
  <c r="E323" i="4"/>
  <c r="F323" i="4"/>
  <c r="G323" i="4"/>
  <c r="H323" i="4"/>
  <c r="E324" i="4"/>
  <c r="F324" i="4"/>
  <c r="G324" i="4"/>
  <c r="H324" i="4"/>
  <c r="E325" i="4"/>
  <c r="F325" i="4"/>
  <c r="G325" i="4"/>
  <c r="H325" i="4"/>
  <c r="E326" i="4"/>
  <c r="F326" i="4"/>
  <c r="G326" i="4"/>
  <c r="H326" i="4"/>
  <c r="E327" i="4"/>
  <c r="F327" i="4"/>
  <c r="G327" i="4"/>
  <c r="H327" i="4"/>
  <c r="E328" i="4"/>
  <c r="F328" i="4"/>
  <c r="G328" i="4"/>
  <c r="H328" i="4"/>
  <c r="E329" i="4"/>
  <c r="F329" i="4"/>
  <c r="G329" i="4"/>
  <c r="H329" i="4"/>
  <c r="E330" i="4"/>
  <c r="F330" i="4"/>
  <c r="G330" i="4"/>
  <c r="H330" i="4"/>
  <c r="E331" i="4"/>
  <c r="F331" i="4"/>
  <c r="G331" i="4"/>
  <c r="H331" i="4"/>
  <c r="E332" i="4"/>
  <c r="F332" i="4"/>
  <c r="G332" i="4"/>
  <c r="H332" i="4"/>
  <c r="E333" i="4"/>
  <c r="F333" i="4"/>
  <c r="G333" i="4"/>
  <c r="H333" i="4"/>
  <c r="E334" i="4"/>
  <c r="F334" i="4"/>
  <c r="G334" i="4"/>
  <c r="H334" i="4"/>
  <c r="E335" i="4"/>
  <c r="F335" i="4"/>
  <c r="G335" i="4"/>
  <c r="H335" i="4"/>
  <c r="E336" i="4"/>
  <c r="F336" i="4"/>
  <c r="G336" i="4"/>
  <c r="H336" i="4"/>
  <c r="E337" i="4"/>
  <c r="F337" i="4"/>
  <c r="G337" i="4"/>
  <c r="H337" i="4"/>
  <c r="E338" i="4"/>
  <c r="F338" i="4"/>
  <c r="G338" i="4"/>
  <c r="H338" i="4"/>
  <c r="E339" i="4"/>
  <c r="F339" i="4"/>
  <c r="G339" i="4"/>
  <c r="H339" i="4"/>
  <c r="E340" i="4"/>
  <c r="F340" i="4"/>
  <c r="G340" i="4"/>
  <c r="H340" i="4"/>
  <c r="E341" i="4"/>
  <c r="F341" i="4"/>
  <c r="G341" i="4"/>
  <c r="H341" i="4"/>
  <c r="E342" i="4"/>
  <c r="F342" i="4"/>
  <c r="G342" i="4"/>
  <c r="H342" i="4"/>
  <c r="E343" i="4"/>
  <c r="F343" i="4"/>
  <c r="G343" i="4"/>
  <c r="H343" i="4"/>
  <c r="E344" i="4"/>
  <c r="F344" i="4"/>
  <c r="G344" i="4"/>
  <c r="H344" i="4"/>
  <c r="E345" i="4"/>
  <c r="F345" i="4"/>
  <c r="G345" i="4"/>
  <c r="H345" i="4"/>
  <c r="E346" i="4"/>
  <c r="F346" i="4"/>
  <c r="G346" i="4"/>
  <c r="H346" i="4"/>
  <c r="E347" i="4"/>
  <c r="F347" i="4"/>
  <c r="G347" i="4"/>
  <c r="H347" i="4"/>
  <c r="E348" i="4"/>
  <c r="F348" i="4"/>
  <c r="G348" i="4"/>
  <c r="H348" i="4"/>
  <c r="E349" i="4"/>
  <c r="F349" i="4"/>
  <c r="G349" i="4"/>
  <c r="H349" i="4"/>
  <c r="E350" i="4"/>
  <c r="F350" i="4"/>
  <c r="G350" i="4"/>
  <c r="H350" i="4"/>
  <c r="E351" i="4"/>
  <c r="F351" i="4"/>
  <c r="G351" i="4"/>
  <c r="H351" i="4"/>
  <c r="E352" i="4"/>
  <c r="F352" i="4"/>
  <c r="G352" i="4"/>
  <c r="H352" i="4"/>
  <c r="E353" i="4"/>
  <c r="F353" i="4"/>
  <c r="G353" i="4"/>
  <c r="H353" i="4"/>
  <c r="E354" i="4"/>
  <c r="F354" i="4"/>
  <c r="G354" i="4"/>
  <c r="H354" i="4"/>
  <c r="E355" i="4"/>
  <c r="F355" i="4"/>
  <c r="G355" i="4"/>
  <c r="H355" i="4"/>
  <c r="E356" i="4"/>
  <c r="F356" i="4"/>
  <c r="G356" i="4"/>
  <c r="H356" i="4"/>
  <c r="E357" i="4"/>
  <c r="F357" i="4"/>
  <c r="G357" i="4"/>
  <c r="H357" i="4"/>
  <c r="E358" i="4"/>
  <c r="F358" i="4"/>
  <c r="G358" i="4"/>
  <c r="H358" i="4"/>
  <c r="E359" i="4"/>
  <c r="F359" i="4"/>
  <c r="G359" i="4"/>
  <c r="H359" i="4"/>
  <c r="E360" i="4"/>
  <c r="F360" i="4"/>
  <c r="G360" i="4"/>
  <c r="H360" i="4"/>
  <c r="E361" i="4"/>
  <c r="F361" i="4"/>
  <c r="G361" i="4"/>
  <c r="H361" i="4"/>
  <c r="E362" i="4"/>
  <c r="F362" i="4"/>
  <c r="G362" i="4"/>
  <c r="H362" i="4"/>
  <c r="E363" i="4"/>
  <c r="F363" i="4"/>
  <c r="G363" i="4"/>
  <c r="H363" i="4"/>
  <c r="E364" i="4"/>
  <c r="F364" i="4"/>
  <c r="G364" i="4"/>
  <c r="H364" i="4"/>
  <c r="E365" i="4"/>
  <c r="F365" i="4"/>
  <c r="G365" i="4"/>
  <c r="H365" i="4"/>
  <c r="E366" i="4"/>
  <c r="F366" i="4"/>
  <c r="G366" i="4"/>
  <c r="H366" i="4"/>
  <c r="E367" i="4"/>
  <c r="F367" i="4"/>
  <c r="G367" i="4"/>
  <c r="H367" i="4"/>
  <c r="E368" i="4"/>
  <c r="F368" i="4"/>
  <c r="G368" i="4"/>
  <c r="H368" i="4"/>
  <c r="E369" i="4"/>
  <c r="F369" i="4"/>
  <c r="G369" i="4"/>
  <c r="H369" i="4"/>
  <c r="E370" i="4"/>
  <c r="F370" i="4"/>
  <c r="G370" i="4"/>
  <c r="H370" i="4"/>
  <c r="E371" i="4"/>
  <c r="F371" i="4"/>
  <c r="G371" i="4"/>
  <c r="H371" i="4"/>
  <c r="E372" i="4"/>
  <c r="F372" i="4"/>
  <c r="G372" i="4"/>
  <c r="H372" i="4"/>
  <c r="E373" i="4"/>
  <c r="F373" i="4"/>
  <c r="G373" i="4"/>
  <c r="H373" i="4"/>
  <c r="E374" i="4"/>
  <c r="F374" i="4"/>
  <c r="G374" i="4"/>
  <c r="H374" i="4"/>
  <c r="E375" i="4"/>
  <c r="F375" i="4"/>
  <c r="G375" i="4"/>
  <c r="H375" i="4"/>
  <c r="E376" i="4"/>
  <c r="F376" i="4"/>
  <c r="G376" i="4"/>
  <c r="H376" i="4"/>
  <c r="E377" i="4"/>
  <c r="F377" i="4"/>
  <c r="G377" i="4"/>
  <c r="H377" i="4"/>
  <c r="E378" i="4"/>
  <c r="F378" i="4"/>
  <c r="G378" i="4"/>
  <c r="H378" i="4"/>
  <c r="E379" i="4"/>
  <c r="F379" i="4"/>
  <c r="G379" i="4"/>
  <c r="H379" i="4"/>
  <c r="E380" i="4"/>
  <c r="F380" i="4"/>
  <c r="G380" i="4"/>
  <c r="H380" i="4"/>
  <c r="E381" i="4"/>
  <c r="F381" i="4"/>
  <c r="G381" i="4"/>
  <c r="H381" i="4"/>
  <c r="E382" i="4"/>
  <c r="F382" i="4"/>
  <c r="G382" i="4"/>
  <c r="H382" i="4"/>
  <c r="E383" i="4"/>
  <c r="F383" i="4"/>
  <c r="G383" i="4"/>
  <c r="H383" i="4"/>
  <c r="E384" i="4"/>
  <c r="F384" i="4"/>
  <c r="G384" i="4"/>
  <c r="H384" i="4"/>
  <c r="E385" i="4"/>
  <c r="F385" i="4"/>
  <c r="G385" i="4"/>
  <c r="H385" i="4"/>
  <c r="E386" i="4"/>
  <c r="F386" i="4"/>
  <c r="G386" i="4"/>
  <c r="H386" i="4"/>
  <c r="E387" i="4"/>
  <c r="F387" i="4"/>
  <c r="G387" i="4"/>
  <c r="H387" i="4"/>
  <c r="E388" i="4"/>
  <c r="F388" i="4"/>
  <c r="G388" i="4"/>
  <c r="H388" i="4"/>
  <c r="E389" i="4"/>
  <c r="F389" i="4"/>
  <c r="G389" i="4"/>
  <c r="H389" i="4"/>
  <c r="E390" i="4"/>
  <c r="F390" i="4"/>
  <c r="G390" i="4"/>
  <c r="H390" i="4"/>
  <c r="E391" i="4"/>
  <c r="F391" i="4"/>
  <c r="G391" i="4"/>
  <c r="H391" i="4"/>
  <c r="E392" i="4"/>
  <c r="F392" i="4"/>
  <c r="G392" i="4"/>
  <c r="H392" i="4"/>
  <c r="E393" i="4"/>
  <c r="F393" i="4"/>
  <c r="G393" i="4"/>
  <c r="H393" i="4"/>
  <c r="E394" i="4"/>
  <c r="F394" i="4"/>
  <c r="G394" i="4"/>
  <c r="H394" i="4"/>
  <c r="E395" i="4"/>
  <c r="F395" i="4"/>
  <c r="G395" i="4"/>
  <c r="H395" i="4"/>
  <c r="E396" i="4"/>
  <c r="F396" i="4"/>
  <c r="G396" i="4"/>
  <c r="H396" i="4"/>
  <c r="E397" i="4"/>
  <c r="F397" i="4"/>
  <c r="G397" i="4"/>
  <c r="H397" i="4"/>
  <c r="E398" i="4"/>
  <c r="F398" i="4"/>
  <c r="G398" i="4"/>
  <c r="H398" i="4"/>
  <c r="E399" i="4"/>
  <c r="F399" i="4"/>
  <c r="G399" i="4"/>
  <c r="H399" i="4"/>
  <c r="E400" i="4"/>
  <c r="F400" i="4"/>
  <c r="G400" i="4"/>
  <c r="H400" i="4"/>
  <c r="E401" i="4"/>
  <c r="F401" i="4"/>
  <c r="G401" i="4"/>
  <c r="H401" i="4"/>
  <c r="E402" i="4"/>
  <c r="F402" i="4"/>
  <c r="G402" i="4"/>
  <c r="H402" i="4"/>
  <c r="E403" i="4"/>
  <c r="F403" i="4"/>
  <c r="G403" i="4"/>
  <c r="H403" i="4"/>
  <c r="E404" i="4"/>
  <c r="F404" i="4"/>
  <c r="G404" i="4"/>
  <c r="H404" i="4"/>
  <c r="E405" i="4"/>
  <c r="F405" i="4"/>
  <c r="G405" i="4"/>
  <c r="H405" i="4"/>
  <c r="E406" i="4"/>
  <c r="F406" i="4"/>
  <c r="G406" i="4"/>
  <c r="H406" i="4"/>
  <c r="E407" i="4"/>
  <c r="F407" i="4"/>
  <c r="G407" i="4"/>
  <c r="H407" i="4"/>
  <c r="E408" i="4"/>
  <c r="F408" i="4"/>
  <c r="G408" i="4"/>
  <c r="H408" i="4"/>
  <c r="E409" i="4"/>
  <c r="F409" i="4"/>
  <c r="G409" i="4"/>
  <c r="H409" i="4"/>
  <c r="E410" i="4"/>
  <c r="F410" i="4"/>
  <c r="G410" i="4"/>
  <c r="H410" i="4"/>
  <c r="E411" i="4"/>
  <c r="F411" i="4"/>
  <c r="G411" i="4"/>
  <c r="H411" i="4"/>
  <c r="E412" i="4"/>
  <c r="F412" i="4"/>
  <c r="G412" i="4"/>
  <c r="H412" i="4"/>
  <c r="E413" i="4"/>
  <c r="F413" i="4"/>
  <c r="G413" i="4"/>
  <c r="H413" i="4"/>
  <c r="E414" i="4"/>
  <c r="F414" i="4"/>
  <c r="G414" i="4"/>
  <c r="H414" i="4"/>
  <c r="E415" i="4"/>
  <c r="F415" i="4"/>
  <c r="G415" i="4"/>
  <c r="H415" i="4"/>
  <c r="E416" i="4"/>
  <c r="F416" i="4"/>
  <c r="G416" i="4"/>
  <c r="H416" i="4"/>
  <c r="E417" i="4"/>
  <c r="F417" i="4"/>
  <c r="G417" i="4"/>
  <c r="H417" i="4"/>
  <c r="E418" i="4"/>
  <c r="F418" i="4"/>
  <c r="G418" i="4"/>
  <c r="H418" i="4"/>
  <c r="E419" i="4"/>
  <c r="F419" i="4"/>
  <c r="G419" i="4"/>
  <c r="H419" i="4"/>
  <c r="E420" i="4"/>
  <c r="F420" i="4"/>
  <c r="G420" i="4"/>
  <c r="H420" i="4"/>
  <c r="E421" i="4"/>
  <c r="F421" i="4"/>
  <c r="G421" i="4"/>
  <c r="H421" i="4"/>
  <c r="E422" i="4"/>
  <c r="F422" i="4"/>
  <c r="G422" i="4"/>
  <c r="H422" i="4"/>
  <c r="E423" i="4"/>
  <c r="F423" i="4"/>
  <c r="G423" i="4"/>
  <c r="H423" i="4"/>
  <c r="E424" i="4"/>
  <c r="F424" i="4"/>
  <c r="G424" i="4"/>
  <c r="H424" i="4"/>
  <c r="E425" i="4"/>
  <c r="F425" i="4"/>
  <c r="G425" i="4"/>
  <c r="H425" i="4"/>
  <c r="E426" i="4"/>
  <c r="F426" i="4"/>
  <c r="G426" i="4"/>
  <c r="H426" i="4"/>
  <c r="E427" i="4"/>
  <c r="F427" i="4"/>
  <c r="G427" i="4"/>
  <c r="H427" i="4"/>
  <c r="E428" i="4"/>
  <c r="F428" i="4"/>
  <c r="G428" i="4"/>
  <c r="H428" i="4"/>
  <c r="E429" i="4"/>
  <c r="F429" i="4"/>
  <c r="G429" i="4"/>
  <c r="H429" i="4"/>
  <c r="E430" i="4"/>
  <c r="F430" i="4"/>
  <c r="G430" i="4"/>
  <c r="H430" i="4"/>
  <c r="E431" i="4"/>
  <c r="F431" i="4"/>
  <c r="G431" i="4"/>
  <c r="H431" i="4"/>
  <c r="E432" i="4"/>
  <c r="F432" i="4"/>
  <c r="G432" i="4"/>
  <c r="H432" i="4"/>
  <c r="E433" i="4"/>
  <c r="F433" i="4"/>
  <c r="G433" i="4"/>
  <c r="H433" i="4"/>
  <c r="E434" i="4"/>
  <c r="F434" i="4"/>
  <c r="G434" i="4"/>
  <c r="H434" i="4"/>
  <c r="E435" i="4"/>
  <c r="F435" i="4"/>
  <c r="G435" i="4"/>
  <c r="H435" i="4"/>
  <c r="E436" i="4"/>
  <c r="F436" i="4"/>
  <c r="G436" i="4"/>
  <c r="H436" i="4"/>
  <c r="E437" i="4"/>
  <c r="F437" i="4"/>
  <c r="G437" i="4"/>
  <c r="H437" i="4"/>
  <c r="E438" i="4"/>
  <c r="F438" i="4"/>
  <c r="G438" i="4"/>
  <c r="H438" i="4"/>
  <c r="E439" i="4"/>
  <c r="F439" i="4"/>
  <c r="G439" i="4"/>
  <c r="H439" i="4"/>
  <c r="E440" i="4"/>
  <c r="F440" i="4"/>
  <c r="G440" i="4"/>
  <c r="H440" i="4"/>
  <c r="E441" i="4"/>
  <c r="F441" i="4"/>
  <c r="G441" i="4"/>
  <c r="H441" i="4"/>
  <c r="E442" i="4"/>
  <c r="F442" i="4"/>
  <c r="G442" i="4"/>
  <c r="H442" i="4"/>
  <c r="E443" i="4"/>
  <c r="F443" i="4"/>
  <c r="G443" i="4"/>
  <c r="H443" i="4"/>
  <c r="E444" i="4"/>
  <c r="F444" i="4"/>
  <c r="G444" i="4"/>
  <c r="H444" i="4"/>
  <c r="E445" i="4"/>
  <c r="F445" i="4"/>
  <c r="G445" i="4"/>
  <c r="H445" i="4"/>
  <c r="E446" i="4"/>
  <c r="F446" i="4"/>
  <c r="G446" i="4"/>
  <c r="H446" i="4"/>
  <c r="E447" i="4"/>
  <c r="F447" i="4"/>
  <c r="G447" i="4"/>
  <c r="H447" i="4"/>
  <c r="E448" i="4"/>
  <c r="F448" i="4"/>
  <c r="G448" i="4"/>
  <c r="H448" i="4"/>
  <c r="E449" i="4"/>
  <c r="F449" i="4"/>
  <c r="G449" i="4"/>
  <c r="H449" i="4"/>
  <c r="E450" i="4"/>
  <c r="F450" i="4"/>
  <c r="G450" i="4"/>
  <c r="H450" i="4"/>
  <c r="E451" i="4"/>
  <c r="F451" i="4"/>
  <c r="G451" i="4"/>
  <c r="H451" i="4"/>
  <c r="E452" i="4"/>
  <c r="F452" i="4"/>
  <c r="G452" i="4"/>
  <c r="H452" i="4"/>
  <c r="E453" i="4"/>
  <c r="F453" i="4"/>
  <c r="G453" i="4"/>
  <c r="H453" i="4"/>
  <c r="E454" i="4"/>
  <c r="F454" i="4"/>
  <c r="G454" i="4"/>
  <c r="H454" i="4"/>
  <c r="E455" i="4"/>
  <c r="F455" i="4"/>
  <c r="G455" i="4"/>
  <c r="H455" i="4"/>
  <c r="E456" i="4"/>
  <c r="F456" i="4"/>
  <c r="G456" i="4"/>
  <c r="H456" i="4"/>
  <c r="E457" i="4"/>
  <c r="F457" i="4"/>
  <c r="G457" i="4"/>
  <c r="H457" i="4"/>
  <c r="E458" i="4"/>
  <c r="F458" i="4"/>
  <c r="G458" i="4"/>
  <c r="H458" i="4"/>
  <c r="E459" i="4"/>
  <c r="F459" i="4"/>
  <c r="G459" i="4"/>
  <c r="H459" i="4"/>
  <c r="E460" i="4"/>
  <c r="F460" i="4"/>
  <c r="G460" i="4"/>
  <c r="H460" i="4"/>
  <c r="E461" i="4"/>
  <c r="F461" i="4"/>
  <c r="G461" i="4"/>
  <c r="H461" i="4"/>
  <c r="E462" i="4"/>
  <c r="F462" i="4"/>
  <c r="G462" i="4"/>
  <c r="H462" i="4"/>
  <c r="E463" i="4"/>
  <c r="F463" i="4"/>
  <c r="G463" i="4"/>
  <c r="H463" i="4"/>
  <c r="E464" i="4"/>
  <c r="F464" i="4"/>
  <c r="G464" i="4"/>
  <c r="H464" i="4"/>
  <c r="E465" i="4"/>
  <c r="F465" i="4"/>
  <c r="G465" i="4"/>
  <c r="H465" i="4"/>
  <c r="E466" i="4"/>
  <c r="F466" i="4"/>
  <c r="G466" i="4"/>
  <c r="H466" i="4"/>
  <c r="E467" i="4"/>
  <c r="F467" i="4"/>
  <c r="G467" i="4"/>
  <c r="H467" i="4"/>
  <c r="E468" i="4"/>
  <c r="F468" i="4"/>
  <c r="G468" i="4"/>
  <c r="H468" i="4"/>
  <c r="E469" i="4"/>
  <c r="F469" i="4"/>
  <c r="G469" i="4"/>
  <c r="H469" i="4"/>
  <c r="E470" i="4"/>
  <c r="F470" i="4"/>
  <c r="G470" i="4"/>
  <c r="H470" i="4"/>
  <c r="E471" i="4"/>
  <c r="F471" i="4"/>
  <c r="G471" i="4"/>
  <c r="H471" i="4"/>
  <c r="E472" i="4"/>
  <c r="F472" i="4"/>
  <c r="G472" i="4"/>
  <c r="H472" i="4"/>
  <c r="E473" i="4"/>
  <c r="F473" i="4"/>
  <c r="G473" i="4"/>
  <c r="H473" i="4"/>
  <c r="E474" i="4"/>
  <c r="F474" i="4"/>
  <c r="G474" i="4"/>
  <c r="H474" i="4"/>
  <c r="E475" i="4"/>
  <c r="F475" i="4"/>
  <c r="G475" i="4"/>
  <c r="H475" i="4"/>
  <c r="E476" i="4"/>
  <c r="F476" i="4"/>
  <c r="G476" i="4"/>
  <c r="H476" i="4"/>
  <c r="E477" i="4"/>
  <c r="F477" i="4"/>
  <c r="G477" i="4"/>
  <c r="H477" i="4"/>
  <c r="E478" i="4"/>
  <c r="F478" i="4"/>
  <c r="G478" i="4"/>
  <c r="H478" i="4"/>
  <c r="E479" i="4"/>
  <c r="F479" i="4"/>
  <c r="G479" i="4"/>
  <c r="H479" i="4"/>
  <c r="E480" i="4"/>
  <c r="F480" i="4"/>
  <c r="G480" i="4"/>
  <c r="H480" i="4"/>
  <c r="E481" i="4"/>
  <c r="F481" i="4"/>
  <c r="G481" i="4"/>
  <c r="H481" i="4"/>
  <c r="E482" i="4"/>
  <c r="F482" i="4"/>
  <c r="G482" i="4"/>
  <c r="H482" i="4"/>
  <c r="E483" i="4"/>
  <c r="F483" i="4"/>
  <c r="G483" i="4"/>
  <c r="H483" i="4"/>
  <c r="E484" i="4"/>
  <c r="F484" i="4"/>
  <c r="G484" i="4"/>
  <c r="H484" i="4"/>
  <c r="E485" i="4"/>
  <c r="F485" i="4"/>
  <c r="G485" i="4"/>
  <c r="H485" i="4"/>
  <c r="E486" i="4"/>
  <c r="F486" i="4"/>
  <c r="G486" i="4"/>
  <c r="H486" i="4"/>
  <c r="E487" i="4"/>
  <c r="F487" i="4"/>
  <c r="G487" i="4"/>
  <c r="H487" i="4"/>
  <c r="E488" i="4"/>
  <c r="F488" i="4"/>
  <c r="G488" i="4"/>
  <c r="H488" i="4"/>
  <c r="E489" i="4"/>
  <c r="F489" i="4"/>
  <c r="G489" i="4"/>
  <c r="H489" i="4"/>
  <c r="E490" i="4"/>
  <c r="F490" i="4"/>
  <c r="G490" i="4"/>
  <c r="H490" i="4"/>
  <c r="E491" i="4"/>
  <c r="F491" i="4"/>
  <c r="G491" i="4"/>
  <c r="H491" i="4"/>
  <c r="E492" i="4"/>
  <c r="F492" i="4"/>
  <c r="G492" i="4"/>
  <c r="H492" i="4"/>
  <c r="E493" i="4"/>
  <c r="F493" i="4"/>
  <c r="G493" i="4"/>
  <c r="H493" i="4"/>
  <c r="E494" i="4"/>
  <c r="F494" i="4"/>
  <c r="G494" i="4"/>
  <c r="H494" i="4"/>
  <c r="E495" i="4"/>
  <c r="F495" i="4"/>
  <c r="G495" i="4"/>
  <c r="H495" i="4"/>
  <c r="E496" i="4"/>
  <c r="F496" i="4"/>
  <c r="G496" i="4"/>
  <c r="H496" i="4"/>
  <c r="E497" i="4"/>
  <c r="F497" i="4"/>
  <c r="G497" i="4"/>
  <c r="H497" i="4"/>
  <c r="E498" i="4"/>
  <c r="F498" i="4"/>
  <c r="G498" i="4"/>
  <c r="H498" i="4"/>
  <c r="E499" i="4"/>
  <c r="F499" i="4"/>
  <c r="G499" i="4"/>
  <c r="H499" i="4"/>
  <c r="E500" i="4"/>
  <c r="F500" i="4"/>
  <c r="G500" i="4"/>
  <c r="H500" i="4"/>
  <c r="E501" i="4"/>
  <c r="F501" i="4"/>
  <c r="G501" i="4"/>
  <c r="H501" i="4"/>
  <c r="E502" i="4"/>
  <c r="F502" i="4"/>
  <c r="G502" i="4"/>
  <c r="H502" i="4"/>
  <c r="E503" i="4"/>
  <c r="F503" i="4"/>
  <c r="G503" i="4"/>
  <c r="H503" i="4"/>
  <c r="E504" i="4"/>
  <c r="F504" i="4"/>
  <c r="G504" i="4"/>
  <c r="H504" i="4"/>
  <c r="E505" i="4"/>
  <c r="F505" i="4"/>
  <c r="G505" i="4"/>
  <c r="H505" i="4"/>
  <c r="E506" i="4"/>
  <c r="F506" i="4"/>
  <c r="G506" i="4"/>
  <c r="H506" i="4"/>
  <c r="E507" i="4"/>
  <c r="F507" i="4"/>
  <c r="G507" i="4"/>
  <c r="H507" i="4"/>
  <c r="E508" i="4"/>
  <c r="F508" i="4"/>
  <c r="G508" i="4"/>
  <c r="H508" i="4"/>
  <c r="E509" i="4"/>
  <c r="F509" i="4"/>
  <c r="G509" i="4"/>
  <c r="H509" i="4"/>
  <c r="E510" i="4"/>
  <c r="F510" i="4"/>
  <c r="G510" i="4"/>
  <c r="H510" i="4"/>
  <c r="E511" i="4"/>
  <c r="F511" i="4"/>
  <c r="G511" i="4"/>
  <c r="H511" i="4"/>
  <c r="E512" i="4"/>
  <c r="F512" i="4"/>
  <c r="G512" i="4"/>
  <c r="H512" i="4"/>
  <c r="E513" i="4"/>
  <c r="F513" i="4"/>
  <c r="G513" i="4"/>
  <c r="H513" i="4"/>
  <c r="E514" i="4"/>
  <c r="F514" i="4"/>
  <c r="G514" i="4"/>
  <c r="H514" i="4"/>
  <c r="E515" i="4"/>
  <c r="F515" i="4"/>
  <c r="G515" i="4"/>
  <c r="H515" i="4"/>
  <c r="E516" i="4"/>
  <c r="F516" i="4"/>
  <c r="G516" i="4"/>
  <c r="H516" i="4"/>
  <c r="E517" i="4"/>
  <c r="F517" i="4"/>
  <c r="G517" i="4"/>
  <c r="H517" i="4"/>
  <c r="E518" i="4"/>
  <c r="F518" i="4"/>
  <c r="G518" i="4"/>
  <c r="H518" i="4"/>
  <c r="E519" i="4"/>
  <c r="F519" i="4"/>
  <c r="G519" i="4"/>
  <c r="H519" i="4"/>
  <c r="E520" i="4"/>
  <c r="F520" i="4"/>
  <c r="G520" i="4"/>
  <c r="H520" i="4"/>
  <c r="E521" i="4"/>
  <c r="F521" i="4"/>
  <c r="G521" i="4"/>
  <c r="H521" i="4"/>
  <c r="E522" i="4"/>
  <c r="F522" i="4"/>
  <c r="G522" i="4"/>
  <c r="H522" i="4"/>
  <c r="E523" i="4"/>
  <c r="F523" i="4"/>
  <c r="G523" i="4"/>
  <c r="H523" i="4"/>
  <c r="E524" i="4"/>
  <c r="F524" i="4"/>
  <c r="G524" i="4"/>
  <c r="H524" i="4"/>
  <c r="E525" i="4"/>
  <c r="F525" i="4"/>
  <c r="G525" i="4"/>
  <c r="H525" i="4"/>
  <c r="E526" i="4"/>
  <c r="F526" i="4"/>
  <c r="G526" i="4"/>
  <c r="H526" i="4"/>
  <c r="E527" i="4"/>
  <c r="F527" i="4"/>
  <c r="G527" i="4"/>
  <c r="H527" i="4"/>
  <c r="E528" i="4"/>
  <c r="F528" i="4"/>
  <c r="G528" i="4"/>
  <c r="H528" i="4"/>
  <c r="E529" i="4"/>
  <c r="F529" i="4"/>
  <c r="G529" i="4"/>
  <c r="H529" i="4"/>
  <c r="E530" i="4"/>
  <c r="F530" i="4"/>
  <c r="G530" i="4"/>
  <c r="H530" i="4"/>
  <c r="E531" i="4"/>
  <c r="F531" i="4"/>
  <c r="G531" i="4"/>
  <c r="H531" i="4"/>
  <c r="E532" i="4"/>
  <c r="F532" i="4"/>
  <c r="G532" i="4"/>
  <c r="H532" i="4"/>
  <c r="E533" i="4"/>
  <c r="F533" i="4"/>
  <c r="G533" i="4"/>
  <c r="H533" i="4"/>
  <c r="E534" i="4"/>
  <c r="F534" i="4"/>
  <c r="G534" i="4"/>
  <c r="H534" i="4"/>
  <c r="E535" i="4"/>
  <c r="F535" i="4"/>
  <c r="G535" i="4"/>
  <c r="H535" i="4"/>
  <c r="E536" i="4"/>
  <c r="F536" i="4"/>
  <c r="G536" i="4"/>
  <c r="H536" i="4"/>
  <c r="E537" i="4"/>
  <c r="F537" i="4"/>
  <c r="G537" i="4"/>
  <c r="H537" i="4"/>
  <c r="E538" i="4"/>
  <c r="F538" i="4"/>
  <c r="G538" i="4"/>
  <c r="H538" i="4"/>
  <c r="E539" i="4"/>
  <c r="F539" i="4"/>
  <c r="G539" i="4"/>
  <c r="H539" i="4"/>
  <c r="E540" i="4"/>
  <c r="F540" i="4"/>
  <c r="G540" i="4"/>
  <c r="H540" i="4"/>
  <c r="E541" i="4"/>
  <c r="F541" i="4"/>
  <c r="G541" i="4"/>
  <c r="H541" i="4"/>
  <c r="E542" i="4"/>
  <c r="F542" i="4"/>
  <c r="G542" i="4"/>
  <c r="H542" i="4"/>
  <c r="E543" i="4"/>
  <c r="F543" i="4"/>
  <c r="G543" i="4"/>
  <c r="H543" i="4"/>
  <c r="E544" i="4"/>
  <c r="F544" i="4"/>
  <c r="G544" i="4"/>
  <c r="H544" i="4"/>
  <c r="E545" i="4"/>
  <c r="F545" i="4"/>
  <c r="G545" i="4"/>
  <c r="H545" i="4"/>
  <c r="E546" i="4"/>
  <c r="F546" i="4"/>
  <c r="G546" i="4"/>
  <c r="H546" i="4"/>
  <c r="E547" i="4"/>
  <c r="F547" i="4"/>
  <c r="G547" i="4"/>
  <c r="H547" i="4"/>
  <c r="E548" i="4"/>
  <c r="F548" i="4"/>
  <c r="G548" i="4"/>
  <c r="H548" i="4"/>
  <c r="E549" i="4"/>
  <c r="F549" i="4"/>
  <c r="G549" i="4"/>
  <c r="H549" i="4"/>
  <c r="E550" i="4"/>
  <c r="F550" i="4"/>
  <c r="G550" i="4"/>
  <c r="H550" i="4"/>
  <c r="E551" i="4"/>
  <c r="F551" i="4"/>
  <c r="G551" i="4"/>
  <c r="H551" i="4"/>
  <c r="E552" i="4"/>
  <c r="F552" i="4"/>
  <c r="G552" i="4"/>
  <c r="H552" i="4"/>
  <c r="E553" i="4"/>
  <c r="F553" i="4"/>
  <c r="G553" i="4"/>
  <c r="H553" i="4"/>
  <c r="E554" i="4"/>
  <c r="F554" i="4"/>
  <c r="G554" i="4"/>
  <c r="H554" i="4"/>
  <c r="E555" i="4"/>
  <c r="F555" i="4"/>
  <c r="G555" i="4"/>
  <c r="H555" i="4"/>
  <c r="E556" i="4"/>
  <c r="F556" i="4"/>
  <c r="G556" i="4"/>
  <c r="H556" i="4"/>
  <c r="E557" i="4"/>
  <c r="F557" i="4"/>
  <c r="G557" i="4"/>
  <c r="H557" i="4"/>
  <c r="E558" i="4"/>
  <c r="F558" i="4"/>
  <c r="G558" i="4"/>
  <c r="H558" i="4"/>
  <c r="E559" i="4"/>
  <c r="F559" i="4"/>
  <c r="G559" i="4"/>
  <c r="H559" i="4"/>
  <c r="E560" i="4"/>
  <c r="F560" i="4"/>
  <c r="G560" i="4"/>
  <c r="H560" i="4"/>
  <c r="E561" i="4"/>
  <c r="F561" i="4"/>
  <c r="G561" i="4"/>
  <c r="H561" i="4"/>
  <c r="E562" i="4"/>
  <c r="F562" i="4"/>
  <c r="G562" i="4"/>
  <c r="H562" i="4"/>
  <c r="E563" i="4"/>
  <c r="F563" i="4"/>
  <c r="G563" i="4"/>
  <c r="H563" i="4"/>
  <c r="E564" i="4"/>
  <c r="F564" i="4"/>
  <c r="G564" i="4"/>
  <c r="H564" i="4"/>
  <c r="E565" i="4"/>
  <c r="F565" i="4"/>
  <c r="G565" i="4"/>
  <c r="H565" i="4"/>
  <c r="E566" i="4"/>
  <c r="F566" i="4"/>
  <c r="G566" i="4"/>
  <c r="H566" i="4"/>
  <c r="E567" i="4"/>
  <c r="F567" i="4"/>
  <c r="G567" i="4"/>
  <c r="H567" i="4"/>
  <c r="E568" i="4"/>
  <c r="F568" i="4"/>
  <c r="G568" i="4"/>
  <c r="H568" i="4"/>
  <c r="E569" i="4"/>
  <c r="F569" i="4"/>
  <c r="G569" i="4"/>
  <c r="H569" i="4"/>
  <c r="E570" i="4"/>
  <c r="F570" i="4"/>
  <c r="G570" i="4"/>
  <c r="H570" i="4"/>
  <c r="E571" i="4"/>
  <c r="F571" i="4"/>
  <c r="G571" i="4"/>
  <c r="H571" i="4"/>
  <c r="E572" i="4"/>
  <c r="F572" i="4"/>
  <c r="G572" i="4"/>
  <c r="H572" i="4"/>
  <c r="E573" i="4"/>
  <c r="F573" i="4"/>
  <c r="G573" i="4"/>
  <c r="H573" i="4"/>
  <c r="E574" i="4"/>
  <c r="F574" i="4"/>
  <c r="G574" i="4"/>
  <c r="H574" i="4"/>
  <c r="E575" i="4"/>
  <c r="F575" i="4"/>
  <c r="G575" i="4"/>
  <c r="H575" i="4"/>
  <c r="E576" i="4"/>
  <c r="F576" i="4"/>
  <c r="G576" i="4"/>
  <c r="H576" i="4"/>
  <c r="E577" i="4"/>
  <c r="F577" i="4"/>
  <c r="G577" i="4"/>
  <c r="H577" i="4"/>
  <c r="E578" i="4"/>
  <c r="F578" i="4"/>
  <c r="G578" i="4"/>
  <c r="H578" i="4"/>
  <c r="E579" i="4"/>
  <c r="F579" i="4"/>
  <c r="G579" i="4"/>
  <c r="H579" i="4"/>
  <c r="E580" i="4"/>
  <c r="F580" i="4"/>
  <c r="G580" i="4"/>
  <c r="H580" i="4"/>
  <c r="E581" i="4"/>
  <c r="F581" i="4"/>
  <c r="G581" i="4"/>
  <c r="H581" i="4"/>
  <c r="E582" i="4"/>
  <c r="F582" i="4"/>
  <c r="G582" i="4"/>
  <c r="H582" i="4"/>
  <c r="E583" i="4"/>
  <c r="F583" i="4"/>
  <c r="G583" i="4"/>
  <c r="H583" i="4"/>
  <c r="E584" i="4"/>
  <c r="F584" i="4"/>
  <c r="G584" i="4"/>
  <c r="H584" i="4"/>
  <c r="E585" i="4"/>
  <c r="F585" i="4"/>
  <c r="G585" i="4"/>
  <c r="H585" i="4"/>
  <c r="E586" i="4"/>
  <c r="F586" i="4"/>
  <c r="G586" i="4"/>
  <c r="H586" i="4"/>
  <c r="E587" i="4"/>
  <c r="F587" i="4"/>
  <c r="G587" i="4"/>
  <c r="H587" i="4"/>
  <c r="E588" i="4"/>
  <c r="F588" i="4"/>
  <c r="G588" i="4"/>
  <c r="H588" i="4"/>
  <c r="E589" i="4"/>
  <c r="F589" i="4"/>
  <c r="G589" i="4"/>
  <c r="H589" i="4"/>
  <c r="E590" i="4"/>
  <c r="F590" i="4"/>
  <c r="G590" i="4"/>
  <c r="H590" i="4"/>
  <c r="E591" i="4"/>
  <c r="F591" i="4"/>
  <c r="G591" i="4"/>
  <c r="H591" i="4"/>
  <c r="E592" i="4"/>
  <c r="F592" i="4"/>
  <c r="G592" i="4"/>
  <c r="H592" i="4"/>
  <c r="E593" i="4"/>
  <c r="F593" i="4"/>
  <c r="G593" i="4"/>
  <c r="H593" i="4"/>
  <c r="E594" i="4"/>
  <c r="F594" i="4"/>
  <c r="G594" i="4"/>
  <c r="H594" i="4"/>
  <c r="E595" i="4"/>
  <c r="F595" i="4"/>
  <c r="G595" i="4"/>
  <c r="H595" i="4"/>
  <c r="E596" i="4"/>
  <c r="F596" i="4"/>
  <c r="G596" i="4"/>
  <c r="H596" i="4"/>
  <c r="E597" i="4"/>
  <c r="F597" i="4"/>
  <c r="G597" i="4"/>
  <c r="H597" i="4"/>
  <c r="E598" i="4"/>
  <c r="F598" i="4"/>
  <c r="G598" i="4"/>
  <c r="H598" i="4"/>
  <c r="E599" i="4"/>
  <c r="F599" i="4"/>
  <c r="G599" i="4"/>
  <c r="H599" i="4"/>
  <c r="E600" i="4"/>
  <c r="F600" i="4"/>
  <c r="G600" i="4"/>
  <c r="H600" i="4"/>
  <c r="E601" i="4"/>
  <c r="F601" i="4"/>
  <c r="G601" i="4"/>
  <c r="H601" i="4"/>
  <c r="E602" i="4"/>
  <c r="F602" i="4"/>
  <c r="G602" i="4"/>
  <c r="H602" i="4"/>
  <c r="E603" i="4"/>
  <c r="F603" i="4"/>
  <c r="G603" i="4"/>
  <c r="H603" i="4"/>
  <c r="E604" i="4"/>
  <c r="F604" i="4"/>
  <c r="G604" i="4"/>
  <c r="H604" i="4"/>
  <c r="E605" i="4"/>
  <c r="F605" i="4"/>
  <c r="G605" i="4"/>
  <c r="H605" i="4"/>
  <c r="E606" i="4"/>
  <c r="F606" i="4"/>
  <c r="G606" i="4"/>
  <c r="H606" i="4"/>
  <c r="E607" i="4"/>
  <c r="F607" i="4"/>
  <c r="G607" i="4"/>
  <c r="H607" i="4"/>
  <c r="E608" i="4"/>
  <c r="F608" i="4"/>
  <c r="G608" i="4"/>
  <c r="H608" i="4"/>
  <c r="E609" i="4"/>
  <c r="F609" i="4"/>
  <c r="G609" i="4"/>
  <c r="H609" i="4"/>
  <c r="E610" i="4"/>
  <c r="F610" i="4"/>
  <c r="G610" i="4"/>
  <c r="H610" i="4"/>
  <c r="E611" i="4"/>
  <c r="F611" i="4"/>
  <c r="G611" i="4"/>
  <c r="H611" i="4"/>
  <c r="E612" i="4"/>
  <c r="F612" i="4"/>
  <c r="G612" i="4"/>
  <c r="H612" i="4"/>
  <c r="E613" i="4"/>
  <c r="F613" i="4"/>
  <c r="G613" i="4"/>
  <c r="H613" i="4"/>
  <c r="E614" i="4"/>
  <c r="F614" i="4"/>
  <c r="G614" i="4"/>
  <c r="H614" i="4"/>
  <c r="E615" i="4"/>
  <c r="F615" i="4"/>
  <c r="G615" i="4"/>
  <c r="H615" i="4"/>
  <c r="E616" i="4"/>
  <c r="F616" i="4"/>
  <c r="G616" i="4"/>
  <c r="H616" i="4"/>
  <c r="E617" i="4"/>
  <c r="F617" i="4"/>
  <c r="G617" i="4"/>
  <c r="H617" i="4"/>
  <c r="E9" i="4"/>
  <c r="F9" i="4"/>
  <c r="G9" i="4"/>
  <c r="H9" i="4"/>
  <c r="E10" i="4"/>
  <c r="F10" i="4"/>
  <c r="G10" i="4"/>
  <c r="H10" i="4"/>
  <c r="E11" i="4"/>
  <c r="F11" i="4"/>
  <c r="G11" i="4"/>
  <c r="H11" i="4"/>
  <c r="E12" i="4"/>
  <c r="F12" i="4"/>
  <c r="G12" i="4"/>
  <c r="H12" i="4"/>
  <c r="E13" i="4"/>
  <c r="F13" i="4"/>
  <c r="G13" i="4"/>
  <c r="H13" i="4"/>
  <c r="E14" i="4"/>
  <c r="F14" i="4"/>
  <c r="G14" i="4"/>
  <c r="H14" i="4"/>
  <c r="E15" i="4"/>
  <c r="F15" i="4"/>
  <c r="G15" i="4" s="1"/>
  <c r="H15" i="4"/>
  <c r="E16" i="4"/>
  <c r="F16" i="4"/>
  <c r="G16" i="4"/>
  <c r="H16" i="4"/>
  <c r="E17" i="4"/>
  <c r="F17" i="4"/>
  <c r="G17" i="4"/>
  <c r="H17" i="4"/>
  <c r="E18" i="4"/>
  <c r="F18" i="4"/>
  <c r="G18" i="4"/>
  <c r="H18" i="4"/>
  <c r="G5" i="4"/>
  <c r="G6" i="4"/>
  <c r="G7" i="4"/>
  <c r="G8" i="4"/>
  <c r="G4" i="4"/>
  <c r="H3" i="4"/>
  <c r="H4" i="4"/>
  <c r="H5" i="4"/>
  <c r="H6" i="4"/>
  <c r="H7" i="4"/>
  <c r="H8" i="4"/>
  <c r="E3" i="4"/>
  <c r="F3" i="4"/>
  <c r="E4" i="4"/>
  <c r="F4" i="4"/>
  <c r="E5" i="4"/>
  <c r="F5" i="4"/>
  <c r="E6" i="4"/>
  <c r="F6" i="4"/>
  <c r="E7" i="4"/>
  <c r="F7" i="4"/>
  <c r="E8" i="4"/>
  <c r="F8" i="4"/>
  <c r="H2" i="4"/>
  <c r="F2" i="4"/>
  <c r="E2" i="4"/>
  <c r="G3" i="4"/>
  <c r="A1" i="3"/>
  <c r="I24" i="3" l="1"/>
  <c r="AB610" i="4"/>
  <c r="Z610" i="4"/>
  <c r="Y610" i="4"/>
  <c r="K610" i="4"/>
  <c r="AA221" i="4"/>
  <c r="AA102" i="4"/>
  <c r="AA608" i="4"/>
  <c r="AA436" i="4"/>
  <c r="AA407" i="4"/>
  <c r="AA454" i="4"/>
  <c r="AA198" i="4"/>
  <c r="AA99" i="4"/>
  <c r="AA569" i="4"/>
  <c r="AA332" i="4"/>
  <c r="AA488" i="4"/>
  <c r="AA78" i="4"/>
  <c r="AA446" i="4"/>
  <c r="AA140" i="4"/>
  <c r="AA277" i="4"/>
  <c r="AA537" i="4"/>
  <c r="AA170" i="4"/>
  <c r="AA432" i="4"/>
  <c r="AA119" i="4"/>
  <c r="AA33" i="4"/>
  <c r="AA384" i="4"/>
  <c r="AA398" i="4"/>
  <c r="AA238" i="4"/>
  <c r="AA333" i="4"/>
  <c r="AA526" i="4"/>
  <c r="AA587" i="4"/>
  <c r="AA185" i="4"/>
  <c r="AA35" i="4"/>
  <c r="AA62" i="4"/>
  <c r="AA302" i="4"/>
  <c r="AA401" i="4"/>
  <c r="AA162" i="4"/>
  <c r="AA179" i="4"/>
  <c r="AA559" i="4"/>
  <c r="AA404" i="4"/>
  <c r="AA328" i="4"/>
  <c r="AA241" i="4"/>
  <c r="AA180" i="4"/>
  <c r="AA392" i="4"/>
  <c r="AA273" i="4"/>
  <c r="AA355" i="4"/>
  <c r="AA237" i="4"/>
  <c r="AA96" i="4"/>
  <c r="AA216" i="4"/>
  <c r="AA284" i="4"/>
  <c r="AA169" i="4"/>
  <c r="AA376" i="4"/>
  <c r="AA77" i="4"/>
  <c r="AA455" i="4"/>
  <c r="AA577" i="4"/>
  <c r="AA374" i="4"/>
  <c r="AA228" i="4"/>
  <c r="AA414" i="4"/>
  <c r="AA399" i="4"/>
  <c r="AA127" i="4"/>
  <c r="AA598" i="4"/>
  <c r="AA359" i="4"/>
  <c r="AA50" i="4"/>
  <c r="AA88" i="4"/>
  <c r="AA236" i="4"/>
  <c r="AA256" i="4"/>
  <c r="AA312" i="4"/>
  <c r="AA602" i="4"/>
  <c r="AA406" i="4"/>
  <c r="AA54" i="4"/>
  <c r="AA377" i="4"/>
  <c r="AA369" i="4"/>
  <c r="AA294" i="4"/>
  <c r="AA397" i="4"/>
  <c r="AA478" i="4"/>
  <c r="AA214" i="4"/>
  <c r="AA546" i="4"/>
  <c r="AA182" i="4"/>
  <c r="AA327" i="4"/>
  <c r="AA251" i="4"/>
  <c r="AA20" i="4"/>
  <c r="AA343" i="4"/>
  <c r="AA254" i="4"/>
  <c r="AA477" i="4"/>
  <c r="AA563" i="4"/>
  <c r="AA158" i="4"/>
  <c r="AA503" i="4"/>
  <c r="AA329" i="4"/>
  <c r="AA534" i="4"/>
  <c r="AA572" i="4"/>
  <c r="AA297" i="4"/>
  <c r="AA125" i="4"/>
  <c r="AA183" i="4"/>
  <c r="AA510" i="4"/>
  <c r="AA445" i="4"/>
  <c r="AA36" i="4"/>
  <c r="AA265" i="4"/>
  <c r="AA538" i="4"/>
  <c r="AA447" i="4"/>
  <c r="AA64" i="4"/>
  <c r="AA453" i="4"/>
  <c r="AA116" i="4"/>
  <c r="AA276" i="4"/>
  <c r="AA41" i="4"/>
  <c r="AA240" i="4"/>
  <c r="AA52" i="4"/>
  <c r="AA124" i="4"/>
  <c r="AA531" i="4"/>
  <c r="AA371" i="4"/>
  <c r="AA63" i="4"/>
  <c r="AA326" i="4"/>
  <c r="AA465" i="4"/>
  <c r="AA69" i="4"/>
  <c r="AA66" i="4"/>
  <c r="AA126" i="4"/>
  <c r="AA23" i="4"/>
  <c r="AA368" i="4"/>
  <c r="AA307" i="4"/>
  <c r="AA424" i="4"/>
  <c r="AA217" i="4"/>
  <c r="AA81" i="4"/>
  <c r="AA72" i="4"/>
  <c r="AA452" i="4"/>
  <c r="AA105" i="4"/>
  <c r="AA100" i="4"/>
  <c r="AA443" i="4"/>
  <c r="AA349" i="4"/>
  <c r="AA352" i="4"/>
  <c r="AA65" i="4"/>
  <c r="AA213" i="4"/>
  <c r="AA421" i="4"/>
  <c r="AA226" i="4"/>
  <c r="AA440" i="4"/>
  <c r="AA43" i="4"/>
  <c r="AA556" i="4"/>
  <c r="AA58" i="4"/>
  <c r="AA545" i="4"/>
  <c r="AA178" i="4"/>
  <c r="AA245" i="4"/>
  <c r="AA511" i="4"/>
  <c r="AA239" i="4"/>
  <c r="AA317" i="4"/>
  <c r="AA606" i="4"/>
  <c r="AA31" i="4"/>
  <c r="AA291" i="4"/>
  <c r="AA553" i="4"/>
  <c r="AA174" i="4"/>
  <c r="AA463" i="4"/>
  <c r="AA133" i="4"/>
  <c r="AA373" i="4"/>
  <c r="AA57" i="4"/>
  <c r="AA59" i="4"/>
  <c r="AA595" i="4"/>
  <c r="AA197" i="4"/>
  <c r="AA106" i="4"/>
  <c r="AA80" i="4"/>
  <c r="AA267" i="4"/>
  <c r="AA270" i="4"/>
  <c r="AA481" i="4"/>
  <c r="AA60" i="4"/>
  <c r="AA205" i="4"/>
  <c r="AA130" i="4"/>
  <c r="AA409" i="4"/>
  <c r="AA402" i="4"/>
  <c r="AA579" i="4"/>
  <c r="AA382" i="4"/>
  <c r="AA562" i="4"/>
  <c r="AA320" i="4"/>
  <c r="AA319" i="4"/>
  <c r="AA28" i="4"/>
  <c r="AA400" i="4"/>
  <c r="AA258" i="4"/>
  <c r="AA310" i="4"/>
  <c r="AA479" i="4"/>
  <c r="AA393" i="4"/>
  <c r="AA218" i="4"/>
  <c r="AA385" i="4"/>
  <c r="AA460" i="4"/>
  <c r="AA132" i="4"/>
  <c r="AA607" i="4"/>
  <c r="AA340" i="4"/>
  <c r="AA536" i="4"/>
  <c r="AA496" i="4"/>
  <c r="AA426" i="4"/>
  <c r="AA576" i="4"/>
  <c r="AA548" i="4"/>
  <c r="AA529" i="4"/>
  <c r="AA609" i="4"/>
  <c r="AA334" i="4"/>
  <c r="AA53" i="4"/>
  <c r="AA21" i="4"/>
  <c r="AA468" i="4"/>
  <c r="AA456" i="4"/>
  <c r="AA46" i="4"/>
  <c r="AA501" i="4"/>
  <c r="AA464" i="4"/>
  <c r="AA535" i="4"/>
  <c r="AA15" i="4"/>
  <c r="AA431" i="4"/>
  <c r="AA403" i="4"/>
  <c r="AA516" i="4"/>
  <c r="AA266" i="4"/>
  <c r="AA84" i="4"/>
  <c r="AA571" i="4"/>
  <c r="AA47" i="4"/>
  <c r="AA438" i="4"/>
  <c r="AA128" i="4"/>
  <c r="AA499" i="4"/>
  <c r="AA193" i="4"/>
  <c r="AA32" i="4"/>
  <c r="AA560" i="4"/>
  <c r="AA588" i="4"/>
  <c r="AA551" i="4"/>
  <c r="AA592" i="4"/>
  <c r="AA296" i="4"/>
  <c r="AA515" i="4"/>
  <c r="AA112" i="4"/>
  <c r="AA459" i="4"/>
  <c r="AA580" i="4"/>
  <c r="AA335" i="4"/>
  <c r="AA581" i="4"/>
  <c r="AA574" i="4"/>
  <c r="AA207" i="4"/>
  <c r="AA457" i="4"/>
  <c r="AA181" i="4"/>
  <c r="AA573" i="4"/>
  <c r="AA150" i="4"/>
  <c r="AA196" i="4"/>
  <c r="AA540" i="4"/>
  <c r="AA502" i="4"/>
  <c r="AA341" i="4"/>
  <c r="AA246" i="4"/>
  <c r="AA601" i="4"/>
  <c r="AA330" i="4"/>
  <c r="AA604" i="4"/>
  <c r="AA199" i="4"/>
  <c r="AA37" i="4"/>
  <c r="AA83" i="4"/>
  <c r="AA356" i="4"/>
  <c r="AA264" i="4"/>
  <c r="AA210" i="4"/>
  <c r="AA412" i="4"/>
  <c r="AA152" i="4"/>
  <c r="AA82" i="4"/>
  <c r="AA418" i="4"/>
  <c r="AA14" i="4"/>
  <c r="AA491" i="4"/>
  <c r="AA590" i="4"/>
  <c r="AA313" i="4"/>
  <c r="AA67" i="4"/>
  <c r="AA482" i="4"/>
  <c r="AA325" i="4"/>
  <c r="AA458" i="4"/>
  <c r="AA471" i="4"/>
  <c r="AA472" i="4"/>
  <c r="AA13" i="4"/>
  <c r="AA380" i="4"/>
  <c r="AA437" i="4"/>
  <c r="AA420" i="4"/>
  <c r="AA314" i="4"/>
  <c r="AA16" i="4"/>
  <c r="AA295" i="4"/>
  <c r="AA365" i="4"/>
  <c r="AA494" i="4"/>
  <c r="AA200" i="4"/>
  <c r="AA22" i="4"/>
  <c r="AA234" i="4"/>
  <c r="AA248" i="4"/>
  <c r="AA211" i="4"/>
  <c r="AA76" i="4"/>
  <c r="AA497" i="4"/>
  <c r="AA396" i="4"/>
  <c r="AA603" i="4"/>
  <c r="AA357" i="4"/>
  <c r="AA40" i="4"/>
  <c r="AA305" i="4"/>
  <c r="AA255" i="4"/>
  <c r="AA259" i="4"/>
  <c r="AA285" i="4"/>
  <c r="AA131" i="4"/>
  <c r="AA120" i="4"/>
  <c r="AA575" i="4"/>
  <c r="AA429" i="4"/>
  <c r="AA381" i="4"/>
  <c r="AA530" i="4"/>
  <c r="AA490" i="4"/>
  <c r="AA61" i="4"/>
  <c r="AA299" i="4"/>
  <c r="AA42" i="4"/>
  <c r="AA146" i="4"/>
  <c r="AA11" i="4"/>
  <c r="AA489" i="4"/>
  <c r="AA252" i="4"/>
  <c r="AA242" i="4"/>
  <c r="AA109" i="4"/>
  <c r="AA450" i="4"/>
  <c r="AA249" i="4"/>
  <c r="AA444" i="4"/>
  <c r="AA379" i="4"/>
  <c r="AA194" i="4"/>
  <c r="AA30" i="4"/>
  <c r="AA439" i="4"/>
  <c r="AA268" i="4"/>
  <c r="AA160" i="4"/>
  <c r="AA451" i="4"/>
  <c r="AA586" i="4"/>
  <c r="AA292" i="4"/>
  <c r="AA480" i="4"/>
  <c r="AA229" i="4"/>
  <c r="AA410" i="4"/>
  <c r="AA475" i="4"/>
  <c r="AA387" i="4"/>
  <c r="AA345" i="4"/>
  <c r="AA353" i="4"/>
  <c r="AA186" i="4"/>
  <c r="AA344" i="4"/>
  <c r="AA554" i="4"/>
  <c r="AA552" i="4"/>
  <c r="AA219" i="4"/>
  <c r="AA346" i="4"/>
  <c r="AA123" i="4"/>
  <c r="AA166" i="4"/>
  <c r="AA411" i="4"/>
  <c r="AA509" i="4"/>
  <c r="AA557" i="4"/>
  <c r="AA134" i="4"/>
  <c r="AA135" i="4"/>
  <c r="AA568" i="4"/>
  <c r="AA419" i="4"/>
  <c r="AA394" i="4"/>
  <c r="AA395" i="4"/>
  <c r="AA108" i="4"/>
  <c r="AA94" i="4"/>
  <c r="AA25" i="4"/>
  <c r="AA318" i="4"/>
  <c r="AA389" i="4"/>
  <c r="AA449" i="4"/>
  <c r="AA476" i="4"/>
  <c r="AA364" i="4"/>
  <c r="AA306" i="4"/>
  <c r="AA550" i="4"/>
  <c r="AA316" i="4"/>
  <c r="AA73" i="4"/>
  <c r="AA485" i="4"/>
  <c r="AA441" i="4"/>
  <c r="AA433" i="4"/>
  <c r="AA191" i="4"/>
  <c r="AA549" i="4"/>
  <c r="AA434" i="4"/>
  <c r="AA231" i="4"/>
  <c r="AA311" i="4"/>
  <c r="AA161" i="4"/>
  <c r="AA363" i="4"/>
  <c r="AA290" i="4"/>
  <c r="AA97" i="4"/>
  <c r="AA278" i="4"/>
  <c r="AA279" i="4"/>
  <c r="AA351" i="4"/>
  <c r="AA253" i="4"/>
  <c r="AA362" i="4"/>
  <c r="AA148" i="4"/>
  <c r="AA500" i="4"/>
  <c r="AA493" i="4"/>
  <c r="AA51" i="4"/>
  <c r="AA567" i="4"/>
  <c r="AA286" i="4"/>
  <c r="AA86" i="4"/>
  <c r="AA513" i="4"/>
  <c r="AA469" i="4"/>
  <c r="AA261" i="4"/>
  <c r="AA558" i="4"/>
  <c r="AA322" i="4"/>
  <c r="AA89" i="4"/>
  <c r="AA391" i="4"/>
  <c r="AA578" i="4"/>
  <c r="AA263" i="4"/>
  <c r="AA495" i="4"/>
  <c r="AA360" i="4"/>
  <c r="AA564" i="4"/>
  <c r="AA542" i="4"/>
  <c r="AA223" i="4"/>
  <c r="AA298" i="4"/>
  <c r="AA103" i="4"/>
  <c r="AA528" i="4"/>
  <c r="AA44" i="4"/>
  <c r="AA49" i="4"/>
  <c r="AA416" i="4"/>
  <c r="AA338" i="4"/>
  <c r="AA9" i="4"/>
  <c r="AA336" i="4"/>
  <c r="AA153" i="4"/>
  <c r="AA367" i="4"/>
  <c r="AA122" i="4"/>
  <c r="AA337" i="4"/>
  <c r="AA149" i="4"/>
  <c r="AA282" i="4"/>
  <c r="AA461" i="4"/>
  <c r="AA101" i="4"/>
  <c r="AA167" i="4"/>
  <c r="AA85" i="4"/>
  <c r="AA591" i="4"/>
  <c r="AA378" i="4"/>
  <c r="AA506" i="4"/>
  <c r="AA492" i="4"/>
  <c r="AA227" i="4"/>
  <c r="AA347" i="4"/>
  <c r="AA430" i="4"/>
  <c r="AA555" i="4"/>
  <c r="AA188" i="4"/>
  <c r="AA189" i="4"/>
  <c r="AA517" i="4"/>
  <c r="AA358" i="4"/>
  <c r="AA4" i="4"/>
  <c r="AA39" i="4"/>
  <c r="AA204" i="4"/>
  <c r="AA289" i="4"/>
  <c r="AA339" i="4"/>
  <c r="AA519" i="4"/>
  <c r="AA415" i="4"/>
  <c r="AA323" i="4"/>
  <c r="AA220" i="4"/>
  <c r="AA300" i="4"/>
  <c r="AA462" i="4"/>
  <c r="AA303" i="4"/>
  <c r="AA283" i="4"/>
  <c r="AA372" i="4"/>
  <c r="AA206" i="4"/>
  <c r="AA34" i="4"/>
  <c r="AA192" i="4"/>
  <c r="AA164" i="4"/>
  <c r="AA195" i="4"/>
  <c r="AA75" i="4"/>
  <c r="AA474" i="4"/>
  <c r="AA370" i="4"/>
  <c r="AA408" i="4"/>
  <c r="AA594" i="4"/>
  <c r="AA232" i="4"/>
  <c r="AA114" i="4"/>
  <c r="AA383" i="4"/>
  <c r="AA235" i="4"/>
  <c r="AA467" i="4"/>
  <c r="AA466" i="4"/>
  <c r="AA139" i="4"/>
  <c r="AA375" i="4"/>
  <c r="AA113" i="4"/>
  <c r="AA533" i="4"/>
  <c r="AA508" i="4"/>
  <c r="AA532" i="4"/>
  <c r="AA262" i="4"/>
  <c r="AA605" i="4"/>
  <c r="AA518" i="4"/>
  <c r="AA293" i="4"/>
  <c r="AA155" i="4"/>
  <c r="AA483" i="4"/>
  <c r="AA5" i="4"/>
  <c r="AA168" i="4"/>
  <c r="AA582" i="4"/>
  <c r="AA212" i="4"/>
  <c r="AA271" i="4"/>
  <c r="AA272" i="4"/>
  <c r="AA331" i="4"/>
  <c r="AA547" i="4"/>
  <c r="AA561" i="4"/>
  <c r="AA29" i="4"/>
  <c r="AA56" i="4"/>
  <c r="AA473" i="4"/>
  <c r="AA585" i="4"/>
  <c r="AA269" i="4"/>
  <c r="AA95" i="4"/>
  <c r="AA315" i="4"/>
  <c r="AA522" i="4"/>
  <c r="AA115" i="4"/>
  <c r="AA361" i="4"/>
  <c r="AA107" i="4"/>
  <c r="AA280" i="4"/>
  <c r="AA27" i="4"/>
  <c r="AA275" i="4"/>
  <c r="AA428" i="4"/>
  <c r="AA79" i="4"/>
  <c r="AA427" i="4"/>
  <c r="AA19" i="4"/>
  <c r="AA565" i="4"/>
  <c r="AA177" i="4"/>
  <c r="AA524" i="4"/>
  <c r="AA208" i="4"/>
  <c r="AA539" i="4"/>
  <c r="AA274" i="4"/>
  <c r="AA521" i="4"/>
  <c r="AA390" i="4"/>
  <c r="AA589" i="4"/>
  <c r="AA187" i="4"/>
  <c r="AA583" i="4"/>
  <c r="AA324" i="4"/>
  <c r="AA18" i="4"/>
  <c r="AA309" i="4"/>
  <c r="AA156" i="4"/>
  <c r="AA165" i="4"/>
  <c r="AA151" i="4"/>
  <c r="AA448" i="4"/>
  <c r="AA209" i="4"/>
  <c r="AA144" i="4"/>
  <c r="AA138" i="4"/>
  <c r="AA68" i="4"/>
  <c r="AA143" i="4"/>
  <c r="AA190" i="4"/>
  <c r="AA142" i="4"/>
  <c r="AA38" i="4"/>
  <c r="AA417" i="4"/>
  <c r="AA184" i="4"/>
  <c r="AA10" i="4"/>
  <c r="AA171" i="4"/>
  <c r="AA145" i="4"/>
  <c r="AA26" i="4"/>
  <c r="AA173" i="4"/>
  <c r="AA260" i="4"/>
  <c r="AA7" i="4"/>
  <c r="AA104" i="4"/>
  <c r="AA154" i="4"/>
  <c r="AA596" i="4"/>
  <c r="AA74" i="4"/>
  <c r="AA147" i="4"/>
  <c r="AA215" i="4"/>
  <c r="AA442" i="4"/>
  <c r="AA301" i="4"/>
  <c r="AA422" i="4"/>
  <c r="AA423" i="4"/>
  <c r="AA70" i="4"/>
  <c r="AA247" i="4"/>
  <c r="AA71" i="4"/>
  <c r="AA163" i="4"/>
  <c r="AA159" i="4"/>
  <c r="AA470" i="4"/>
  <c r="AA308" i="4"/>
  <c r="AA505" i="4"/>
  <c r="AA233" i="4"/>
  <c r="AA405" i="4"/>
  <c r="AA514" i="4"/>
  <c r="AA342" i="4"/>
  <c r="AA507" i="4"/>
  <c r="AA172" i="4"/>
  <c r="AA435" i="4"/>
  <c r="AA525" i="4"/>
  <c r="AA600" i="4"/>
  <c r="AA527" i="4"/>
  <c r="AA541" i="4"/>
  <c r="AA287" i="4"/>
  <c r="AA176" i="4"/>
  <c r="AA599" i="4"/>
  <c r="AA321" i="4"/>
  <c r="AA413" i="4"/>
  <c r="AA117" i="4"/>
  <c r="AA110" i="4"/>
  <c r="AA111" i="4"/>
  <c r="AA281" i="4"/>
  <c r="AA593" i="4"/>
  <c r="AA520" i="4"/>
  <c r="AA386" i="4"/>
  <c r="AA98" i="4"/>
  <c r="AA388" i="4"/>
  <c r="AA304" i="4"/>
  <c r="AA87" i="4"/>
  <c r="AA354" i="4"/>
  <c r="AA350" i="4"/>
  <c r="AA566" i="4"/>
  <c r="AA93" i="4"/>
  <c r="AA90" i="4"/>
  <c r="AA141" i="4"/>
  <c r="AA45" i="4"/>
  <c r="AA92" i="4"/>
  <c r="AA484" i="4"/>
  <c r="AA12" i="4"/>
  <c r="AA225" i="4"/>
  <c r="AA222" i="4"/>
  <c r="AA224" i="4"/>
  <c r="AA288" i="4"/>
  <c r="AA91" i="4"/>
  <c r="AA129" i="4"/>
  <c r="AA512" i="4"/>
  <c r="AA348" i="4"/>
  <c r="AA24" i="4"/>
  <c r="AA175" i="4"/>
  <c r="AA543" i="4"/>
  <c r="AA425" i="4"/>
  <c r="AA203" i="4"/>
  <c r="AA6" i="4"/>
  <c r="AA544" i="4"/>
  <c r="AA570" i="4"/>
  <c r="AA597" i="4"/>
  <c r="AA201" i="4"/>
  <c r="AA498" i="4"/>
  <c r="AA257" i="4"/>
  <c r="AA8" i="4"/>
  <c r="AA250" i="4"/>
  <c r="AA55" i="4"/>
  <c r="AA157" i="4"/>
  <c r="AA202" i="4"/>
  <c r="AA230" i="4"/>
  <c r="AA584" i="4"/>
  <c r="AA243" i="4"/>
  <c r="AA118" i="4"/>
  <c r="AA523" i="4"/>
  <c r="AA366" i="4"/>
  <c r="AA17" i="4"/>
  <c r="AA137" i="4"/>
  <c r="AA48" i="4"/>
  <c r="AA136" i="4"/>
  <c r="AA244" i="4"/>
  <c r="AA504" i="4"/>
  <c r="AA121" i="4"/>
  <c r="AA486" i="4"/>
  <c r="AA487" i="4"/>
  <c r="AA6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Darius Kirstein</author>
  </authors>
  <commentList>
    <comment ref="K608" authorId="0" shapeId="0" xr:uid="{F5D56FB9-B938-4F5A-9D6E-FDB366A1ABBB}">
      <text>
        <r>
          <rPr>
            <b/>
            <sz val="9"/>
            <color indexed="81"/>
            <rFont val="Tahoma"/>
            <family val="2"/>
          </rPr>
          <t>Darius Kirstein:</t>
        </r>
        <r>
          <rPr>
            <sz val="9"/>
            <color indexed="81"/>
            <rFont val="Tahoma"/>
            <family val="2"/>
          </rPr>
          <t xml:space="preserve">
imputed at 90% occupancy and 70%Medicaid from bed size (no 2017 nor 16 CR)</t>
        </r>
      </text>
    </comment>
  </commentList>
</comments>
</file>

<file path=xl/sharedStrings.xml><?xml version="1.0" encoding="utf-8"?>
<sst xmlns="http://schemas.openxmlformats.org/spreadsheetml/2006/main" count="1282" uniqueCount="642">
  <si>
    <t>Beds</t>
  </si>
  <si>
    <t>A Holly Patterson Extended Care Facility</t>
  </si>
  <si>
    <t>Aaron Manor Rehabilitation and Nursing Center</t>
  </si>
  <si>
    <t>Achieve Rehab and Nursing Facility</t>
  </si>
  <si>
    <t>Mercy Living Center</t>
  </si>
  <si>
    <t>Elderwood of Uihlein at Lake Placid</t>
  </si>
  <si>
    <t>Elderwood at North Creek</t>
  </si>
  <si>
    <t>Affinity Skilled Living and Rehabilitation Center</t>
  </si>
  <si>
    <t>Albany County Nursing Home</t>
  </si>
  <si>
    <t>Alice Hyde Medical Center</t>
  </si>
  <si>
    <t>Andrus On Hudson</t>
  </si>
  <si>
    <t>Apex Rehabilitation &amp; Care Center</t>
  </si>
  <si>
    <t>The Phoenix Rehabilitation and Nursing Center</t>
  </si>
  <si>
    <t>Aurelia Osborn Fox Memorial Hospital</t>
  </si>
  <si>
    <t>Brookside Multicare Nursing Center</t>
  </si>
  <si>
    <t>Bayberry Nursing Home</t>
  </si>
  <si>
    <t>South Point Plaza Nursing and Rehabilitation Center</t>
  </si>
  <si>
    <t>Beach Terrace Care Center</t>
  </si>
  <si>
    <t>Beechtree Center for Rehabilitation and Nursing</t>
  </si>
  <si>
    <t>Belair Care Center Inc</t>
  </si>
  <si>
    <t>Beth Abraham Center for Rehabilitation and Nursing</t>
  </si>
  <si>
    <t>Bethany Gardens Skilled Living Center</t>
  </si>
  <si>
    <t>Bethany Nursing Home &amp; Health Related Facility Inc</t>
  </si>
  <si>
    <t>Bethel Nursing Home Company Inc</t>
  </si>
  <si>
    <t>Bezalel Rehabilitation and Nursing Center</t>
  </si>
  <si>
    <t>Beach Gardens Rehab and Nursing Center</t>
  </si>
  <si>
    <t>Hopkins Center for Rehabilitation and Healthcare</t>
  </si>
  <si>
    <t>Brooklyn Gardens Nursing &amp; Rehabilitation Center</t>
  </si>
  <si>
    <t>Brighton Manor</t>
  </si>
  <si>
    <t>New Roc Nursing and Rehabilitation Center</t>
  </si>
  <si>
    <t>Sodus Rehabilitation &amp; Nursing Center</t>
  </si>
  <si>
    <t>Bridge View Nursing Home</t>
  </si>
  <si>
    <t>Lockport Rehab &amp; Health Care Center</t>
  </si>
  <si>
    <t>Massapequa Center Rehabilitation &amp; Nursing</t>
  </si>
  <si>
    <t>Bronx Park Rehabilitation &amp; Nursing Center</t>
  </si>
  <si>
    <t>BronxCare Special Care Center</t>
  </si>
  <si>
    <t>Brooklyn United Methodist Church Home</t>
  </si>
  <si>
    <t>Brooklyn-Queens Nursing Home</t>
  </si>
  <si>
    <t>Highpointe on Michigan Health Care Facility</t>
  </si>
  <si>
    <t>Campbell Hall Rehabilitation Center Inc</t>
  </si>
  <si>
    <t>Canterbury Woods</t>
  </si>
  <si>
    <t>Carillon Nursing and Rehabilitation Center</t>
  </si>
  <si>
    <t>Carmel Richmond Healthcare and Rehabilitation Center</t>
  </si>
  <si>
    <t>Catskill Regional Medical Center</t>
  </si>
  <si>
    <t>Cedar Manor Nursing &amp; Rehabilitation Center</t>
  </si>
  <si>
    <t>Downtown Brooklyn Nursing &amp; Rehabilitation Center</t>
  </si>
  <si>
    <t>Central Island Healthcare</t>
  </si>
  <si>
    <t>Central Park Rehabilitation and Nursing Center</t>
  </si>
  <si>
    <t>Charles T Sitrin Health Care Center Inc</t>
  </si>
  <si>
    <t>ChaseHealth Rehab and Residential Care</t>
  </si>
  <si>
    <t>Chautauqua Nursing and Rehabilitation Center</t>
  </si>
  <si>
    <t>Clinton County Nursing Home</t>
  </si>
  <si>
    <t>Cold Spring Hills Center for Nursing and Rehabilitation</t>
  </si>
  <si>
    <t>Coler Rehabilitation and Nursing Care Center</t>
  </si>
  <si>
    <t>Concord Nursing and Rehabilitation Center</t>
  </si>
  <si>
    <t>Cortland Park Rehabilitation and Nursing Center</t>
  </si>
  <si>
    <t>Cortland Regional Nursing and Rehabilitation Center</t>
  </si>
  <si>
    <t>Cortlandt Healthcare</t>
  </si>
  <si>
    <t>Quantum Rehabilitation and Nursing LLC</t>
  </si>
  <si>
    <t>Crest Manor Living and Rehabilitation Center</t>
  </si>
  <si>
    <t>Crouse Community Center Inc</t>
  </si>
  <si>
    <t>The Chateau at Brooklyn Rehabilitation and Nursing Center</t>
  </si>
  <si>
    <t>Daleview Care Center</t>
  </si>
  <si>
    <t>Buffalo Center for Rehabilitation and Nursing</t>
  </si>
  <si>
    <t>Upper East Side Rehabilitation and Nursing Center</t>
  </si>
  <si>
    <t>Dr Susan Smith Mckinney Nursing and Rehabilitation Center</t>
  </si>
  <si>
    <t>The Pavilion at Queens for Rehabilitation &amp; Nursing</t>
  </si>
  <si>
    <t>Dry Harbor Nursing Home</t>
  </si>
  <si>
    <t>Dumont Center for Rehabilitation and Nursing Care</t>
  </si>
  <si>
    <t>The Grand Rehabilitation and Nursing at Pawling</t>
  </si>
  <si>
    <t>Lynbrook Restorative Therapy and Nursing</t>
  </si>
  <si>
    <t>East Side Nursing Home</t>
  </si>
  <si>
    <t>Eastchester Rehabilitation and Health Care Center</t>
  </si>
  <si>
    <t>Eddy Village Green</t>
  </si>
  <si>
    <t>Edna Tina Wilson Living Center</t>
  </si>
  <si>
    <t>Eger Health Care and Rehabilitation Center</t>
  </si>
  <si>
    <t>Briarcliff Manor Center for Rehabilitation and Nursing Care</t>
  </si>
  <si>
    <t>Sapphire Nursing and Rehab at Goshen</t>
  </si>
  <si>
    <t>Sapphire Nursing at Meadow Hill</t>
  </si>
  <si>
    <t>Elcor Nursing and Rehabilitation Center</t>
  </si>
  <si>
    <t>Elderwood at Hamburg</t>
  </si>
  <si>
    <t>Elderwood at Williamsville</t>
  </si>
  <si>
    <t>Elizabeth Church Manor Nursing Home</t>
  </si>
  <si>
    <t>Ellis Residential &amp; Rehabilitation Center</t>
  </si>
  <si>
    <t>Elm Manor Nursing and Rehabilitation Center</t>
  </si>
  <si>
    <t>Terrace View Long Term Care Facility</t>
  </si>
  <si>
    <t>Evergreen Commons Rehabilitation and Nursing Center</t>
  </si>
  <si>
    <t>Plattsburgh Rehabilitation and Nursing Center</t>
  </si>
  <si>
    <t>Fairport Baptist Homes</t>
  </si>
  <si>
    <t>Fairview Nursing Care Center Inc</t>
  </si>
  <si>
    <t>Far Rockaway Center for Rehabilitation and Nursing</t>
  </si>
  <si>
    <t>Father Baker Manor</t>
  </si>
  <si>
    <t>Ferncliff Nursing Home Co Inc</t>
  </si>
  <si>
    <t>Fiddlers Green Manor Rehabilitation and Nursing Center</t>
  </si>
  <si>
    <t>Fieldston Lodge Care Center</t>
  </si>
  <si>
    <t>Finger Lakes Center for Living</t>
  </si>
  <si>
    <t>Cypress Garden Center for Nursing and Rehabilitation</t>
  </si>
  <si>
    <t>Forest Hills Care Center</t>
  </si>
  <si>
    <t>Forest View Center for Rehabilitation &amp; Nursing</t>
  </si>
  <si>
    <t>Fort Tryon Center for Rehabilitation and Nursing</t>
  </si>
  <si>
    <t>Corning Center for Rehabilitation and Healthcare</t>
  </si>
  <si>
    <t>Four Seasons Nursing and Rehabilitation Center</t>
  </si>
  <si>
    <t>Fox Run at Orchard Park</t>
  </si>
  <si>
    <t>Franklin Center for Rehabilitation and Nursing</t>
  </si>
  <si>
    <t>Fulton Commons Care Center Inc</t>
  </si>
  <si>
    <t>Fulton Center for Rehabilitation and Healthcare</t>
  </si>
  <si>
    <t>Garden Care Center</t>
  </si>
  <si>
    <t>Garden Gate Health Care Facility</t>
  </si>
  <si>
    <t>Premier Genesee Center for Nursing and Rehabilitation</t>
  </si>
  <si>
    <t>Glen Arden Inc</t>
  </si>
  <si>
    <t>Glen Cove Center for Nursing and Rehabilitation</t>
  </si>
  <si>
    <t>Glen Island Center for Nursing and Rehabilitation</t>
  </si>
  <si>
    <t>Glendale Home-Schdy Cnty Dept Social Services</t>
  </si>
  <si>
    <t>Glengariff Health Care Center</t>
  </si>
  <si>
    <t>Gold Crest Care Center</t>
  </si>
  <si>
    <t>Bethlehem Commons Care Center</t>
  </si>
  <si>
    <t>Good Samaritan Nursing Home</t>
  </si>
  <si>
    <t>Good Shepherd Village at Endwell</t>
  </si>
  <si>
    <t>Grace Plaza Nursing and Rehabilitation Center</t>
  </si>
  <si>
    <t>Grand Manor Nursing &amp; Rehabilitation Center</t>
  </si>
  <si>
    <t>Grandell Rehabilitation and Nursing Center</t>
  </si>
  <si>
    <t>Groton Community Health Care Center Residential Care Facility</t>
  </si>
  <si>
    <t>The Grand Rehabilitation and Nursing at Guilderland</t>
  </si>
  <si>
    <t>Gurwin Jewish Nursing and Rehabilitation Center</t>
  </si>
  <si>
    <t>Hamilton Manor Nursing Home</t>
  </si>
  <si>
    <t>Waterville Residential Care Center</t>
  </si>
  <si>
    <t>Emerald South Nursing and Rehabilitation Center</t>
  </si>
  <si>
    <t>The Grove at Valhalla Rehabilitation and Nursing Center</t>
  </si>
  <si>
    <t>Schaffer Extended Care Center</t>
  </si>
  <si>
    <t>Helen Hayes Hospital RHCF</t>
  </si>
  <si>
    <t>Hempstead Park Nursing Home</t>
  </si>
  <si>
    <t>Heritage Green Rehab &amp; Skilled Nursing</t>
  </si>
  <si>
    <t>Heritage Health Care Center</t>
  </si>
  <si>
    <t>Heritage Park Rehab &amp; Skilled Nursing</t>
  </si>
  <si>
    <t>Highfield Gardens Care Center of Great Neck</t>
  </si>
  <si>
    <t>Highland Care Center</t>
  </si>
  <si>
    <t>Highland Park Rehabilitation and Nursing Center</t>
  </si>
  <si>
    <t>Highland Nursing Home Inc</t>
  </si>
  <si>
    <t>Hill Haven Nursing Home</t>
  </si>
  <si>
    <t>Holliswood Center for Rehabilitation and Healthcare</t>
  </si>
  <si>
    <t>Bensonhurst Center for Rehabilitation and Healthcare</t>
  </si>
  <si>
    <t>The Center for Nursing and Rehabilitation at Hoosick Falls</t>
  </si>
  <si>
    <t>Essex Center for Rehabilitation and Healthcare</t>
  </si>
  <si>
    <t>Horizon Care Center</t>
  </si>
  <si>
    <t>Huntington Hills Center for Health and Rehabilitation</t>
  </si>
  <si>
    <t>Huntington Living Center</t>
  </si>
  <si>
    <t>Hilaire Rehab &amp; Nursing</t>
  </si>
  <si>
    <t>Ideal Senior Living Center</t>
  </si>
  <si>
    <t>Granville Center for Rehabilitation and Nursing</t>
  </si>
  <si>
    <t>Iroquois Nursing Home Inc</t>
  </si>
  <si>
    <t>Isabella Geriatric Center Inc</t>
  </si>
  <si>
    <t>Island Nursing and Rehab Center</t>
  </si>
  <si>
    <t>Jamaica Hospital Nursing Home Co Inc</t>
  </si>
  <si>
    <t>Bishop Rehabilitation and Nursing Center</t>
  </si>
  <si>
    <t>Jeanne Jugan Residence</t>
  </si>
  <si>
    <t>Jennie B Richmond Chaffee Nursing Home Company Inc</t>
  </si>
  <si>
    <t>The New Jewish Home, Manhattan</t>
  </si>
  <si>
    <t>Hudson Park Rehabilitation and Nursing Center</t>
  </si>
  <si>
    <t>Greene Meadows Nursing and Rehabilitation Center</t>
  </si>
  <si>
    <t>The Riverside</t>
  </si>
  <si>
    <t>Bedford Center for Nursing and Rehabilitation</t>
  </si>
  <si>
    <t>King Street Home Inc</t>
  </si>
  <si>
    <t>Kings Harbor Multicare Center</t>
  </si>
  <si>
    <t>The Citadel Rehab and Nursing Center at Kingsbridge</t>
  </si>
  <si>
    <t>Kingsway Arms Nursing Center Inc</t>
  </si>
  <si>
    <t>Kirkhaven</t>
  </si>
  <si>
    <t>Elderwood of Lakeside at Brockport</t>
  </si>
  <si>
    <t>Latta Road Nursing Home West</t>
  </si>
  <si>
    <t>Latta Road Nursing Home East</t>
  </si>
  <si>
    <t>Little Neck Care Center</t>
  </si>
  <si>
    <t>Long Island Care Center Inc</t>
  </si>
  <si>
    <t>Long Island State Veterans Home</t>
  </si>
  <si>
    <t>Loretto Health and Rehabilitation Center</t>
  </si>
  <si>
    <t>Oneida Center for Rehabilitation and Nursing</t>
  </si>
  <si>
    <t>Lutheran Retirement Home</t>
  </si>
  <si>
    <t>Manhattanville Health Care Center</t>
  </si>
  <si>
    <t>Maplewood Nursing Home Inc</t>
  </si>
  <si>
    <t>Crown Heights Center for Nursing and Rehabilitation</t>
  </si>
  <si>
    <t>Maria Regina Residence Inc</t>
  </si>
  <si>
    <t>Mary Manning Walsh Nursing Home Co Inc</t>
  </si>
  <si>
    <t>Masonic Care Community of New York</t>
  </si>
  <si>
    <t>Mayfair Care Center</t>
  </si>
  <si>
    <t>Elderwood at Hornell</t>
  </si>
  <si>
    <t>Mcauley Residence</t>
  </si>
  <si>
    <t>Meadowbrook Healthcare</t>
  </si>
  <si>
    <t>Medford Multicare Center for Living</t>
  </si>
  <si>
    <t>Mercy Hospital Skilled Nursing Facility</t>
  </si>
  <si>
    <t>Boro Park Center for Rehabilitation and Healthcare</t>
  </si>
  <si>
    <t>Adira at Riverside Rehabilitation and Nursing</t>
  </si>
  <si>
    <t>Fishkill Center for Rehabilitation and Nursing</t>
  </si>
  <si>
    <t>Midway Nursing Home</t>
  </si>
  <si>
    <t>Monroe Community Hospital</t>
  </si>
  <si>
    <t>Montgomery Nursing and Rehabilitation Center</t>
  </si>
  <si>
    <t>Morningside Nursing and Rehabilitation Center</t>
  </si>
  <si>
    <t>Morris Park Nursing Home</t>
  </si>
  <si>
    <t>Mountainside Residential Care Center</t>
  </si>
  <si>
    <t>Capstone Center for Rehabilitation and Nursing</t>
  </si>
  <si>
    <t>Nassau Rehabilitation &amp; Nursing Center</t>
  </si>
  <si>
    <t>Nathan Littauer Hospital Nursing Home</t>
  </si>
  <si>
    <t>Nesconset Center for Nursing and Rehabilitation</t>
  </si>
  <si>
    <t>New East Side Nursing Home</t>
  </si>
  <si>
    <t>Newfane Rehab &amp; Health Care Center</t>
  </si>
  <si>
    <t>Humboldt House Rehabilitation and Nursing Center</t>
  </si>
  <si>
    <t>Niagara Rehabilitation and Nursing Center</t>
  </si>
  <si>
    <t>North Gate Health Care Facility</t>
  </si>
  <si>
    <t>Northwell Health Stern Family Center for Rehabilitation</t>
  </si>
  <si>
    <t>Northeast Center for Rehabilitation and Brain Injury</t>
  </si>
  <si>
    <t>Northern Manhattan Rehabilitation and Nursing Center</t>
  </si>
  <si>
    <t>Northern Manor Geriatric Center Inc</t>
  </si>
  <si>
    <t>Northern Metropolitan Residential Health Care Facility Inc</t>
  </si>
  <si>
    <t>Northwoods Rehabilitation and Nursing Center at Moravia</t>
  </si>
  <si>
    <t>Rosewood Rehabilitation and Nursing Center</t>
  </si>
  <si>
    <t>Crown Park Rehabilitation and Nursing Center</t>
  </si>
  <si>
    <t>Pathways Nursing and Rehabilitation Center</t>
  </si>
  <si>
    <t>Diamond Hill Nursing and Rehabilitation Center</t>
  </si>
  <si>
    <t>Nyack Ridge Rehabilitation and Nursing Center</t>
  </si>
  <si>
    <t>NYS Veterans Home</t>
  </si>
  <si>
    <t>Oak Hill Manor Nursing Home</t>
  </si>
  <si>
    <t>Surge Rehabilitation and Nursing LLC</t>
  </si>
  <si>
    <t>Beacon Rehabilitation and Nursing Center</t>
  </si>
  <si>
    <t>Oceanside Care Center Inc</t>
  </si>
  <si>
    <t>Elderwood at Lockport</t>
  </si>
  <si>
    <t>Oneida Healthcare</t>
  </si>
  <si>
    <t>Chestnut Park Rehabilitation and Nursing Center</t>
  </si>
  <si>
    <t>Ontario Center for Rehabilitation and Healthcare</t>
  </si>
  <si>
    <t>North Shore-LIJ Orzac Center for Rehabilitation</t>
  </si>
  <si>
    <t>Cooperstown Center for Rehabilitation and Nursing</t>
  </si>
  <si>
    <t>Our Lady of Peace Nursing Care Residence</t>
  </si>
  <si>
    <t>Oxford Nursing Home</t>
  </si>
  <si>
    <t>The Heritage Rehabilitation and Health Care Center</t>
  </si>
  <si>
    <t>Park Avenue Extended Care Facility</t>
  </si>
  <si>
    <t>Park Gardens Rehabilitation &amp; Nursing Center LLC</t>
  </si>
  <si>
    <t>Park Nursing Home</t>
  </si>
  <si>
    <t>Park Ridge Nursing Home</t>
  </si>
  <si>
    <t>Park Terrace Care Center</t>
  </si>
  <si>
    <t>Norwich Rehabilitation &amp; Nursing Center</t>
  </si>
  <si>
    <t>Peconic Bay Skilled Nursing Facility</t>
  </si>
  <si>
    <t>Peconic Landing at Southold</t>
  </si>
  <si>
    <t>Peninsula Nursing and Rehabilitation Center</t>
  </si>
  <si>
    <t>Penn Yan Manor Nursing Home Inc</t>
  </si>
  <si>
    <t>Sayville Nursing and Rehabilitation Center</t>
  </si>
  <si>
    <t>Pine Haven Home</t>
  </si>
  <si>
    <t>Pine Valley Center for Rehabilitation and Nursing</t>
  </si>
  <si>
    <t>Washington Center for Rehabilitation and Healthcare</t>
  </si>
  <si>
    <t>Pontiac Nursing Home</t>
  </si>
  <si>
    <t>The Enclave at Port Chester Rehabilitation and Nursing Center</t>
  </si>
  <si>
    <t>Waters Edge at Port Jefferson for Rehabilitation and Nursing</t>
  </si>
  <si>
    <t>Promenade Rehabilitation and Health Care Center</t>
  </si>
  <si>
    <t>Putnam Ridge</t>
  </si>
  <si>
    <t>Putnam Nursing &amp; Rehabilitation Center</t>
  </si>
  <si>
    <t>The Grand Rehabilitation and Nursing at Queens</t>
  </si>
  <si>
    <t>Queens Nassau Rehabilitation and Nursing Center</t>
  </si>
  <si>
    <t>Rebekah Rehab and Extended Care Center</t>
  </si>
  <si>
    <t>Regal Heights Rehabilitation and Health Care Center</t>
  </si>
  <si>
    <t>Regeis Care Center</t>
  </si>
  <si>
    <t>Regency Extended Care Center</t>
  </si>
  <si>
    <t>Rego Park Nursing Home</t>
  </si>
  <si>
    <t>Renaissance Rehabilitation and Nursing Care Center</t>
  </si>
  <si>
    <t>Resort Nursing Home</t>
  </si>
  <si>
    <t>Atrium Center for Rehabilitation and Nursing</t>
  </si>
  <si>
    <t>River Ridge Living Center</t>
  </si>
  <si>
    <t>Riverdale Nursing Home</t>
  </si>
  <si>
    <t>Acadia Center for Nursing and Rehabilitation</t>
  </si>
  <si>
    <t>Riverview Manor Health Care Center</t>
  </si>
  <si>
    <t>Rockaway Care Center</t>
  </si>
  <si>
    <t>The Grand Pavilion for Rehab &amp; Nursing at Rockville Centre</t>
  </si>
  <si>
    <t>Colonial Park Rehabilitation and Nursing Center</t>
  </si>
  <si>
    <t>Ross Center for Nursing and Rehabilitation</t>
  </si>
  <si>
    <t>Linden Center for Nursing and Rehabilitation</t>
  </si>
  <si>
    <t>Salem Hills Rehabilitation and Nursing Center</t>
  </si>
  <si>
    <t>Samaritan Keep Nursing Home Inc</t>
  </si>
  <si>
    <t>The New Jewish Home, Sarah Neuman</t>
  </si>
  <si>
    <t>Saratoga Center for Rehab and Skilled Nursing Care</t>
  </si>
  <si>
    <t>Schervier Nursing Care Center</t>
  </si>
  <si>
    <t>Schervier Pavilion</t>
  </si>
  <si>
    <t>Martine Center for Rehabilitation and Nursing</t>
  </si>
  <si>
    <t>Schofield Residence</t>
  </si>
  <si>
    <t>Seton Health at Schuyler Ridge Residential Healthcare</t>
  </si>
  <si>
    <t>Seneca Health Care Center</t>
  </si>
  <si>
    <t>Seneca Hill Manor Inc</t>
  </si>
  <si>
    <t>King David Center for Nursing and Rehabilitation</t>
  </si>
  <si>
    <t>Shore View Nursing &amp; Rehabilitation Center</t>
  </si>
  <si>
    <t>Seagate Rehabilitation and Nursing Center</t>
  </si>
  <si>
    <t>Silvercrest</t>
  </si>
  <si>
    <t>Smithtown Center for Rehabilitation &amp; Nursing Care</t>
  </si>
  <si>
    <t>The Paramount at Somers Rehabilitation and Nursing Center</t>
  </si>
  <si>
    <t>South Shore Rehabilitation and Nursing Center</t>
  </si>
  <si>
    <t>Split Rock Rehabilitation and Health Care Center</t>
  </si>
  <si>
    <t>Spring Creek Rehabilitation &amp; Nursing Care Center</t>
  </si>
  <si>
    <t>Bronx Gardens Rehabilitation and Nursing Center</t>
  </si>
  <si>
    <t>St Cabrini Nursing Home</t>
  </si>
  <si>
    <t>St Camillus Residential Health Care Facility</t>
  </si>
  <si>
    <t>St Catherine Laboure Health Care Center</t>
  </si>
  <si>
    <t>Richmond Center for Rehabilitation and Specialty Healthcare</t>
  </si>
  <si>
    <t>Comprehensive Rehabilitation and Nursing Center at Williamsville</t>
  </si>
  <si>
    <t>Mills Pond Nursing and Rehabilitation Center</t>
  </si>
  <si>
    <t>St Johns Health Care Corporation</t>
  </si>
  <si>
    <t>St Johnsville Rehabilitation and Nursing Center</t>
  </si>
  <si>
    <t>Utica Rehabilitation &amp; Nursing Center</t>
  </si>
  <si>
    <t>St Josephs Home</t>
  </si>
  <si>
    <t>Yonkers Gardens Center for Nursing and Rehabilitation</t>
  </si>
  <si>
    <t>St Luke Residential Health Care Facility Inc</t>
  </si>
  <si>
    <t>MVHS Rehabilitation and Nursing Center</t>
  </si>
  <si>
    <t>St Patricks Home</t>
  </si>
  <si>
    <t>Highland Rehabilitation and Nursing Center</t>
  </si>
  <si>
    <t>St Vincent Depaul Residence</t>
  </si>
  <si>
    <t>Staten Island Care Center</t>
  </si>
  <si>
    <t>Steuben Center for Rehabilitation and Healthcare</t>
  </si>
  <si>
    <t>The Grand Rehabilitation and Nursing at Rome</t>
  </si>
  <si>
    <t>The Grand Rehabilitation and Nursing at Chittenango</t>
  </si>
  <si>
    <t>Suffolk Center for Rehabilitation and Nursing</t>
  </si>
  <si>
    <t>Sullivan County Adult Care Center</t>
  </si>
  <si>
    <t>Sunharbor Manor</t>
  </si>
  <si>
    <t>Sunnyside Care Center</t>
  </si>
  <si>
    <t>Sunrise Manor Center for Nursing and Rehabilitation</t>
  </si>
  <si>
    <t>Morningstar Residential Care Center</t>
  </si>
  <si>
    <t>Sutton Park Center for Nursing and Rehabilitation</t>
  </si>
  <si>
    <t>Syracuse Home Association</t>
  </si>
  <si>
    <t>Tarrytown Hall Care Center</t>
  </si>
  <si>
    <t>Teresian House Nursing Home Co Inc</t>
  </si>
  <si>
    <t>Fordham Nursing and Rehabilitation Center</t>
  </si>
  <si>
    <t>Livingston Hills Nursing and Rehabilitation Center</t>
  </si>
  <si>
    <t>The Baptist Home at Brookmeade</t>
  </si>
  <si>
    <t>Onondaga Center for Rehabilitation and Nursing</t>
  </si>
  <si>
    <t>The Friendly Home</t>
  </si>
  <si>
    <t>The Hamptons Center for Rehabilitation and Nursing</t>
  </si>
  <si>
    <t>The Highlands at Brighton</t>
  </si>
  <si>
    <t>The Hurlbut</t>
  </si>
  <si>
    <t>Long Beach Nursing and Rehabilitation Center</t>
  </si>
  <si>
    <t>New Paltz Center for Rehabilitation and Nursing</t>
  </si>
  <si>
    <t>Slate Valley Center for Rehabilitation and Nursing</t>
  </si>
  <si>
    <t>The Pines at Utica Center for Nursing &amp; Rehabilitation</t>
  </si>
  <si>
    <t>Troy Center for Rehabilitation and Nursing</t>
  </si>
  <si>
    <t>Glens Falls Center for Rehabilitation and Nursing</t>
  </si>
  <si>
    <t>The Wartburg Home</t>
  </si>
  <si>
    <t>Throgs Neck Rehabilitation &amp; Nursing Center</t>
  </si>
  <si>
    <t>Townhouse Center for Rehabilitation &amp; Nursing</t>
  </si>
  <si>
    <t>Union Plaza Care Center</t>
  </si>
  <si>
    <t>United Hebrew Geriatric Center</t>
  </si>
  <si>
    <t>Maplewood Health Care and Rehabilitation Center</t>
  </si>
  <si>
    <t>Unity Living Center</t>
  </si>
  <si>
    <t>Valley Health Services Inc</t>
  </si>
  <si>
    <t>Valley View Manor Nursing Home</t>
  </si>
  <si>
    <t>Alpine Rehabilitation and Nursing Center</t>
  </si>
  <si>
    <t>Van Rensselaer Manor</t>
  </si>
  <si>
    <t>Verrazano Nursing Home</t>
  </si>
  <si>
    <t>Vestal Park Rehabilitation and Nursing Center</t>
  </si>
  <si>
    <t>Victoria Home</t>
  </si>
  <si>
    <t>The Eleanor Nursing Care Center</t>
  </si>
  <si>
    <t>Hamilton Park Nursing and Rehabilitation Center</t>
  </si>
  <si>
    <t>Bushwick Center for Rehabilitation and Health Care</t>
  </si>
  <si>
    <t>Waterview Hills Rehabilitation and Nursing Center</t>
  </si>
  <si>
    <t>Waterview Nursing Care Center</t>
  </si>
  <si>
    <t>Wayne County Nursing Home</t>
  </si>
  <si>
    <t>Wayne Health Care</t>
  </si>
  <si>
    <t>Wedgewood Nursing and Rehabilitation Center</t>
  </si>
  <si>
    <t>Wells Nursing Home Inc</t>
  </si>
  <si>
    <t>Wellsville Manor Care Center</t>
  </si>
  <si>
    <t>Wesley Gardens Corporation</t>
  </si>
  <si>
    <t>Wesley Health Care Center Inc</t>
  </si>
  <si>
    <t>The Knolls</t>
  </si>
  <si>
    <t>Western New York State Veterans Home</t>
  </si>
  <si>
    <t>Creekview Nursing and Rehab Center</t>
  </si>
  <si>
    <t>Westhampton Care Center</t>
  </si>
  <si>
    <t>Warren Center for Rehabilitation and Nursing</t>
  </si>
  <si>
    <t>White Oaks Rehabilitation and Nursing Center</t>
  </si>
  <si>
    <t>Whittier Rehabilitation &amp; Skilled Nursing Center</t>
  </si>
  <si>
    <t>Wilkinson Residential Health Care Facility</t>
  </si>
  <si>
    <t>Williamsville Suburban LLC</t>
  </si>
  <si>
    <t>Willow Point Rehabilitation and Nursing Center</t>
  </si>
  <si>
    <t>Windsor Park Nursing Home</t>
  </si>
  <si>
    <t>Wingate at Beacon</t>
  </si>
  <si>
    <t>Wingate of Dutchess</t>
  </si>
  <si>
    <t>Wingate of Ulster</t>
  </si>
  <si>
    <t>Woodhaven Nursing Home</t>
  </si>
  <si>
    <t>Woodland Pond at New Paltz</t>
  </si>
  <si>
    <t>The Five Towns Premier Rehabilitation &amp; Nursing Center</t>
  </si>
  <si>
    <t>Woodside Manor Nursing Home Inc</t>
  </si>
  <si>
    <t>PRELIM ANNUAL IMPACT ESTIMATE OF ELIMINATING 1.5% WORKFORCE ADJUSTMENT &amp; .8% ATB CUT</t>
  </si>
  <si>
    <t>2017 Days</t>
  </si>
  <si>
    <t>2018JulRate</t>
  </si>
  <si>
    <t>1.5 annual</t>
  </si>
  <si>
    <t>0.8 annual</t>
  </si>
  <si>
    <t xml:space="preserve">.8 on 140M </t>
  </si>
  <si>
    <t>PFI</t>
  </si>
  <si>
    <t>2019 Name</t>
  </si>
  <si>
    <t>Geriatric</t>
  </si>
  <si>
    <t>PED</t>
  </si>
  <si>
    <t>TBI</t>
  </si>
  <si>
    <t>AIDS</t>
  </si>
  <si>
    <t>VENT</t>
  </si>
  <si>
    <t>NBEH</t>
  </si>
  <si>
    <t>NDEG</t>
  </si>
  <si>
    <t>TOTAL</t>
  </si>
  <si>
    <t>St. Peter's Nursing And Rehabilitation Center</t>
  </si>
  <si>
    <t>St. Margaret's Center</t>
  </si>
  <si>
    <t>Daughters of Sarah Nursing Center</t>
  </si>
  <si>
    <t>Eddy Village Green at Beverwyck</t>
  </si>
  <si>
    <t>Our Lady of Mercy Life Center</t>
  </si>
  <si>
    <t>Cuba Memorial Hospital Inc SNF</t>
  </si>
  <si>
    <t>Houghton Rehabilitation &amp; Nursing Center</t>
  </si>
  <si>
    <t>Good Shepherd-Fairview Home Inc</t>
  </si>
  <si>
    <t>Bridgewater Center for Rehabilitation &amp; Nursing, LLC</t>
  </si>
  <si>
    <t>Absolut Center for Nursing and Rehabilitation at Endicott, LLC</t>
  </si>
  <si>
    <t>James G. Johnston Memorial Nursing Home</t>
  </si>
  <si>
    <t>Susquehanna Nursing &amp; Rehabilitation Center, LLC</t>
  </si>
  <si>
    <t>The Pines Healthcare &amp; Rehabilitation Centers Olean Campus</t>
  </si>
  <si>
    <t>Absolut Center for Nursing and Rehabilitation at Allegany, LLC</t>
  </si>
  <si>
    <t>Gowanda Rehabilitation &amp; Nursing Center</t>
  </si>
  <si>
    <t>Salamanca Rehabilitation &amp; Nursing Center</t>
  </si>
  <si>
    <t>The Pines Healthcare &amp; Rehabilitation Centers  Machias Campus</t>
  </si>
  <si>
    <t>Auburn Rehabilitation &amp; Nursing Center</t>
  </si>
  <si>
    <t>The Commons on St. Anthony, a Skilled Nursing &amp; Short Term Rehabilitation Community</t>
  </si>
  <si>
    <t>Dunkirk Rehabilitation &amp; Nursing Center</t>
  </si>
  <si>
    <t>Heritage Village Rehab and Skilled Nursing, Inc.</t>
  </si>
  <si>
    <t>Absolut Center for Nursing and Rehabilitation at Westfield, LLC</t>
  </si>
  <si>
    <t>St. Joseph's Hospital - Skilled Nursing Facility</t>
  </si>
  <si>
    <t>Chemung County Health Center-Nursing Facility</t>
  </si>
  <si>
    <t>Chenango Memorial Hospital Inc SNF</t>
  </si>
  <si>
    <t>Champlain Valley Physicians Hospital Medical Center SNF</t>
  </si>
  <si>
    <t>The Grand Rehabilitation and Nursing at Barnwell</t>
  </si>
  <si>
    <t>Robinson Terrace Rehabilitation and Nursing Center</t>
  </si>
  <si>
    <t>Lutheran Center at Poughkeepsie, Inc</t>
  </si>
  <si>
    <t>The Pines at Poughkeepsie Center for Nursing &amp; Rehabilitation</t>
  </si>
  <si>
    <t>The Grand Rehabilitation and Nursing at River Valley</t>
  </si>
  <si>
    <t>Sapphire Nursing at Wappingers</t>
  </si>
  <si>
    <t>Northern Dutchess Res Health Care Facility, Inc</t>
  </si>
  <si>
    <t>Ellicott Center for Rehabilitation and Nursing</t>
  </si>
  <si>
    <t>Buffalo Community Healthcare Center</t>
  </si>
  <si>
    <t>Safire Rehabilitation of Southtowns, LLC</t>
  </si>
  <si>
    <t>Safire Rehabilitation of Northtowns, LLC</t>
  </si>
  <si>
    <t>Harris Hill Nursing Facility, LLC</t>
  </si>
  <si>
    <t>Elderwood at Lancaster</t>
  </si>
  <si>
    <t>Absolut Center for Nursing and Rehabilitation at Aurora Park, LLC</t>
  </si>
  <si>
    <t>Autumn View Health Care Facility, LLC</t>
  </si>
  <si>
    <t>Absolut Center for Nursing and Rehabilitation at Orchard Park, LLC</t>
  </si>
  <si>
    <t>Rosa Coplon Jewish Home and Infirmary</t>
  </si>
  <si>
    <t>Beechwood Homes</t>
  </si>
  <si>
    <t>Elderwood at Amherst</t>
  </si>
  <si>
    <t>Elderwood at Cheektowaga</t>
  </si>
  <si>
    <t>Brothers of Mercy Nursing &amp; Rehabilitation Center</t>
  </si>
  <si>
    <t>Eden Rehabilitation &amp; Nursing Center</t>
  </si>
  <si>
    <t>Elderwood at Grand Island</t>
  </si>
  <si>
    <t>Greenfield Health &amp; Rehab Center</t>
  </si>
  <si>
    <t>Elderwood at Ticonderoga</t>
  </si>
  <si>
    <t>The Grand Rehabilitation and Nursing at Batavia</t>
  </si>
  <si>
    <t>Leroy Village Green Residential Health Care Facility, Inc</t>
  </si>
  <si>
    <t>The Pines at Catskill Center for Nursing &amp; Rehabilitation</t>
  </si>
  <si>
    <t>The Grand Rehabilitation and Nursing at Mohawk</t>
  </si>
  <si>
    <t>FoltsBrook Center for Nursing and Rehabilitation</t>
  </si>
  <si>
    <t>Carthage Center for Rehabilitaiton and Nursing</t>
  </si>
  <si>
    <t>Samaritan Senior Village, Inc.</t>
  </si>
  <si>
    <t>Lewis County General Hospital-Nursing Home Unit</t>
  </si>
  <si>
    <t>Avon Nursing Home, LLC</t>
  </si>
  <si>
    <t>Livingston County Center for Nursing and Rehabilitation</t>
  </si>
  <si>
    <t>Conesus Lake Nursing Home</t>
  </si>
  <si>
    <t>Church Home of the Protestant Episcopal Church</t>
  </si>
  <si>
    <t>Baird Nursing Home LLC</t>
  </si>
  <si>
    <t>The Shore Winds, LLC</t>
  </si>
  <si>
    <t>St. John's Penfield Homes</t>
  </si>
  <si>
    <t>Jewish Home of Rochester</t>
  </si>
  <si>
    <t>The Brightonian, Inc</t>
  </si>
  <si>
    <t>St Anns Community</t>
  </si>
  <si>
    <t>Penfield Place</t>
  </si>
  <si>
    <t>Highlands Living Center</t>
  </si>
  <si>
    <t>Palatine Nursing Home</t>
  </si>
  <si>
    <t>Emerge Nursing and Rehabilitation at Glen Cove</t>
  </si>
  <si>
    <t>Meadowbrook Care Center, Inc</t>
  </si>
  <si>
    <t>Rockville Skilled Nursing &amp; Rehabilitation Center, LLC</t>
  </si>
  <si>
    <t>Sands Point Center for Health and Rehabilitation</t>
  </si>
  <si>
    <t>The Amsterdam at Harborside</t>
  </si>
  <si>
    <t>Parkview Care and Rehabilitation Center, Inc.</t>
  </si>
  <si>
    <t>Excel at Woodbury for Rehabilitation and Nursing, LLC</t>
  </si>
  <si>
    <t>Degraff Memorial Hospital-Skilled Nursing Facility</t>
  </si>
  <si>
    <t>Elderwood at Wheatfield</t>
  </si>
  <si>
    <t>Absolut Center for Nursing and Rehabilitation at Gasport, LLC</t>
  </si>
  <si>
    <t>Rome Memorial Hospital, Inc - RHCF</t>
  </si>
  <si>
    <t>Betsy Ross Rehabilitation Center, Inc</t>
  </si>
  <si>
    <t>Sunset Nursing and Rehabilitation Center, Inc.</t>
  </si>
  <si>
    <t>Katherine Luther Residential Health Care and Rehabilitation Center</t>
  </si>
  <si>
    <t>Presbyterian Home for Central New York Inc</t>
  </si>
  <si>
    <t>Trustees of the Eastern Star Hall and Home of the State of New York</t>
  </si>
  <si>
    <t>Jewish Home of Central New York</t>
  </si>
  <si>
    <t>The Cottages at Garden Grove, a Skilled Nursing Community</t>
  </si>
  <si>
    <t>Van Duyn Center for Rehabilitation and Nursing</t>
  </si>
  <si>
    <t>Elderwood at Liverpool</t>
  </si>
  <si>
    <t>Nottingham RCHF</t>
  </si>
  <si>
    <t>Living Center at Geneva - South</t>
  </si>
  <si>
    <t>Living Center at Geneva - North</t>
  </si>
  <si>
    <t>Clifton Springs Hospital and Clinic Extended Care</t>
  </si>
  <si>
    <t>M.M. Ewing Continuing Care Center</t>
  </si>
  <si>
    <t>Middletown Park Rehabilitation &amp; Health Care Center</t>
  </si>
  <si>
    <t>The Valley View Center for Nursing Care and Rehabilitation</t>
  </si>
  <si>
    <t>St. Josephs Place</t>
  </si>
  <si>
    <t>The Villages of Orleans Health and Rehabilitation Center</t>
  </si>
  <si>
    <t>Medina Memorial Hospital SNF</t>
  </si>
  <si>
    <t>Orchard Rehabilitation &amp; Nursing Center</t>
  </si>
  <si>
    <t>Eddy Memorial Geriatric Center</t>
  </si>
  <si>
    <t>Eddy Heritage House Nursing and Rehabilitation Center</t>
  </si>
  <si>
    <t>Riverside Center for Rehabilitation and Nursing</t>
  </si>
  <si>
    <t>Northern Riverview Health Care Center, Inc</t>
  </si>
  <si>
    <t>The Willows at Ramapo Rehabilitation and Nursing Center</t>
  </si>
  <si>
    <t>Tolstoy Foundation Rehabilitation and Nursing Center</t>
  </si>
  <si>
    <t>Friedwald Center for Rehabilitation and Nursing, LLC</t>
  </si>
  <si>
    <t>RiverLedge Health Care and Rehabilitation Center</t>
  </si>
  <si>
    <t>St Regis Nursing Home, Inc.</t>
  </si>
  <si>
    <t>Schenectady Center for Rehabilitation and Nursing</t>
  </si>
  <si>
    <t>Baptist Health Nursing and Rehabilitation Center, Inc</t>
  </si>
  <si>
    <t>Schuyler Hospital Inc and Long Term Care Unit</t>
  </si>
  <si>
    <t>Seneca Nursing &amp; Rehabilitation Center, LLC</t>
  </si>
  <si>
    <t>Hornell Gardens, LLC</t>
  </si>
  <si>
    <t>Ira Davenport Memorial Hospital SNF/HRF</t>
  </si>
  <si>
    <t>Absolut Center for Nursing and Rehabilitation at Three Rivers, LLC</t>
  </si>
  <si>
    <t>Berkshire Nursing &amp; Rehabilitation  Center</t>
  </si>
  <si>
    <t>Brookhaven Health Care Facility, LLC</t>
  </si>
  <si>
    <t>San Simeon By the Sound Center for Nursing&amp;Rehabilitation</t>
  </si>
  <si>
    <t>East Neck Nursing &amp; Rehabilitation Center</t>
  </si>
  <si>
    <t>Jefferson's Ferry</t>
  </si>
  <si>
    <t>Bellhaven Center for Rehabilitation and Nursing Care</t>
  </si>
  <si>
    <t>Oasis Rehabilitation and Nursing, LLC</t>
  </si>
  <si>
    <t>Our Lady of Consolation Nursing and Rehabilitative Care Center</t>
  </si>
  <si>
    <t>Momentum at South Bay for Rehabilitation and Nursing</t>
  </si>
  <si>
    <t>St Johnland Nursing Center, Inc</t>
  </si>
  <si>
    <t>St Catherine of Siena Nursing and Rehabilitation Care Center</t>
  </si>
  <si>
    <t>St. James Rehabilitation &amp; Healthcare Center</t>
  </si>
  <si>
    <t>Roscoe Regional Rehabilitation &amp; Residential Health Care Facility</t>
  </si>
  <si>
    <t>Elderwood at Waverly</t>
  </si>
  <si>
    <t>Kendal at Ithaca</t>
  </si>
  <si>
    <t>Cayuga Ridge Extened Care</t>
  </si>
  <si>
    <t>Golden Hill Nursing and Rehabilitation Center</t>
  </si>
  <si>
    <t>Hudson Valley Rehabilitation &amp; Extended Care Center</t>
  </si>
  <si>
    <t>Ten Broeck Center for Rehabilitation &amp; Nursing</t>
  </si>
  <si>
    <t>The Pines at Glens Falls Center for Nursing &amp; Rehabilitation</t>
  </si>
  <si>
    <t>Fort Hudson Nursing Center, Inc.</t>
  </si>
  <si>
    <t>Newark Manor Nursing Home Inc</t>
  </si>
  <si>
    <t>The Emerald Peek Rehabilitation and Nursing Center</t>
  </si>
  <si>
    <t>White Plains Center for Nursing Care</t>
  </si>
  <si>
    <t>Westchester Center for Rehabilitation &amp; Nursing</t>
  </si>
  <si>
    <t>Sans Souci Rehabilitation and Nursing Center</t>
  </si>
  <si>
    <t>Sprain Brook Manor Rehab</t>
  </si>
  <si>
    <t>Bethel Nursing &amp; Rehabilitation Center</t>
  </si>
  <si>
    <t>Sky View Rehabilitation and Health Care Center, LLC</t>
  </si>
  <si>
    <t>New York State Veterans Home at Montrose</t>
  </si>
  <si>
    <t>Yorktown Rehabilitation &amp; Nursing Center</t>
  </si>
  <si>
    <t>The Steven and Alexandra Cohen Pediatric Long Term Care Pavilion</t>
  </si>
  <si>
    <t>Sunshine Children's Home and Rehab Center</t>
  </si>
  <si>
    <t>North Westchester Restorative Therapy and Nursing Center</t>
  </si>
  <si>
    <t>Wyoming County Community Hospital SNF</t>
  </si>
  <si>
    <t>Soldiers and Sailors Memorial Hospital Extended Care Unit</t>
  </si>
  <si>
    <t>Hebrew Home for the Aged at Riverdale</t>
  </si>
  <si>
    <t>Providence Rest, Inc.</t>
  </si>
  <si>
    <t>Methodist Home for Nursing and Rehabilitation</t>
  </si>
  <si>
    <t>Bainbridge Nursing &amp; Rehabilitation Center</t>
  </si>
  <si>
    <t>Mosholu Parkway Nursing &amp; Rehabilitation Center</t>
  </si>
  <si>
    <t>University Center for Rehabilitation and Nursing</t>
  </si>
  <si>
    <t>Pelham Parkway Nursing Care and Rehabilitation Facility LLC</t>
  </si>
  <si>
    <t>Wayne Center for Nursing &amp; Rehabilitation</t>
  </si>
  <si>
    <t>East Haven Nursing &amp; Rehabilitation Center</t>
  </si>
  <si>
    <t>Laconia Nursing Home</t>
  </si>
  <si>
    <t>Casa Promesa</t>
  </si>
  <si>
    <t>Concourse Rehabilitation and Nursing Center, Inc</t>
  </si>
  <si>
    <t>Williamsbridge Center for Rehabilitation and Nursing</t>
  </si>
  <si>
    <t>Bronx Center for Rehabilitation &amp; Health Care</t>
  </si>
  <si>
    <t>Bay Park Center for Nursing and Rehabilitation, LLC</t>
  </si>
  <si>
    <t>Workmen's Circle Multicare Center</t>
  </si>
  <si>
    <t>Hope Center for HIV and Nursing Care</t>
  </si>
  <si>
    <t>Hudson Pointe at Riverdale Center for Nursing and Rehabilitation</t>
  </si>
  <si>
    <t>The Plaza Rehab and Nursing Center</t>
  </si>
  <si>
    <t>Triboro Center for Rehabilitation and Nursing</t>
  </si>
  <si>
    <t>Highbridge Woodycrest Center</t>
  </si>
  <si>
    <t>Rutland Nursing Home, Inc.</t>
  </si>
  <si>
    <t>NY Congregational Nursing Center, Inc</t>
  </si>
  <si>
    <t>Norwegian Christian Home and Health Center</t>
  </si>
  <si>
    <t>Schulman and Schachne Institute for Nursing And Rehabilitation</t>
  </si>
  <si>
    <t>Cobble Hill Health Center, Inc</t>
  </si>
  <si>
    <t>Sheepshead Nursing &amp; Rehabilitation Center</t>
  </si>
  <si>
    <t>Caton Park Rehabilitation and Nursing Center, LLC</t>
  </si>
  <si>
    <t>Haym Solomon Home for the Aged</t>
  </si>
  <si>
    <t>Saints Joachim &amp; Anne Nursing and Rehabilitation Center</t>
  </si>
  <si>
    <t>Menorah Home &amp; Hospital for Aged &amp; Infirm</t>
  </si>
  <si>
    <t>Buena Vida Continuing Care &amp; Rehab Center</t>
  </si>
  <si>
    <t>New Carlton Rehab and Nursing Center, LLC</t>
  </si>
  <si>
    <t>Brooklyn Center for Rehabilitation and Residential Health Care</t>
  </si>
  <si>
    <t>Palm Gardens Center for Nursing and Rehabilitation</t>
  </si>
  <si>
    <t>Ditmas Park Care Center</t>
  </si>
  <si>
    <t>Sea Crest Nursing and Rehabilitation Center</t>
  </si>
  <si>
    <t>VillageCare Rehabilitation and Nursing Center</t>
  </si>
  <si>
    <t>New Gouverneur Hospital SNF</t>
  </si>
  <si>
    <t>Terence Cardinal Cooke Health Care Center</t>
  </si>
  <si>
    <t>Elizabeth Seton Pediatric Center</t>
  </si>
  <si>
    <t>St Marys Center Inc</t>
  </si>
  <si>
    <t>Amsterdam Nursing Home Corp (1992)</t>
  </si>
  <si>
    <t>Incarnation Childrens Center Inc</t>
  </si>
  <si>
    <t>Harlem Center for Nursing and Rehabilitation</t>
  </si>
  <si>
    <t>St Marys Hospital for Children Inc</t>
  </si>
  <si>
    <t>Queen of Peace Residence</t>
  </si>
  <si>
    <t>Margaret Tietz Center for Nursing Care Inc</t>
  </si>
  <si>
    <t>Ozanam Hall of Queens Nursing Home Inc</t>
  </si>
  <si>
    <t>Parker Jewish Institute for Health Care &amp; Rehab</t>
  </si>
  <si>
    <t>Woodcrest Rehabilitation &amp; Residential Health Care Center., LLC</t>
  </si>
  <si>
    <t>Hillside Manor Rehab &amp; Extended Care Center</t>
  </si>
  <si>
    <t>Chapin Home for the Aging</t>
  </si>
  <si>
    <t>Oceanview Nursing &amp; Rehabilitation Center, LLC</t>
  </si>
  <si>
    <t>Caring Family Nursing and Rehabilitation Center</t>
  </si>
  <si>
    <t>Haven Manor Health Care Center,LLC</t>
  </si>
  <si>
    <t>Cliffside Rehabilitation &amp; Residential Health Care Center</t>
  </si>
  <si>
    <t>Hollis Park Manor Nursing Home</t>
  </si>
  <si>
    <t>NYS Veterans Home In NYC</t>
  </si>
  <si>
    <t>Lawrence Nursing Care Center, Inc</t>
  </si>
  <si>
    <t>New Glen Oaks Nursing Home, Inc</t>
  </si>
  <si>
    <t>Elmhurst Care Center, Inc</t>
  </si>
  <si>
    <t>Meadow Park Rehabilitation and Health Care Center LLC</t>
  </si>
  <si>
    <t>Brookhaven Rehabilitation &amp; Health Care Center LLC</t>
  </si>
  <si>
    <t>West Lawrence Care Center, LLC</t>
  </si>
  <si>
    <t>New York Center for Rehabilitation &amp; Nursing</t>
  </si>
  <si>
    <t>Queens Boulevard Extended Care Facility</t>
  </si>
  <si>
    <t>Sapphire Center for Rehabilitation and Nursing of Central Queens, LLC</t>
  </si>
  <si>
    <t>Sea View Hospital, Rehabilitation Center and Home</t>
  </si>
  <si>
    <t>New Vanderbilt Rehabilitation and Care Center, Inc</t>
  </si>
  <si>
    <t>Clove Lakes Health Care and Rehabilitation Center, Inc</t>
  </si>
  <si>
    <t>Golden Gate Rehabilitation &amp; Health Care Center</t>
  </si>
  <si>
    <t>Silver Lake Specialized Rehabilitation and Care Center</t>
  </si>
  <si>
    <t>Henry J. Carter Skilled Nursing Facility</t>
  </si>
  <si>
    <t>EXCEPTIONS</t>
  </si>
  <si>
    <t>Delhi Rehabilitation and Nursing Center</t>
  </si>
  <si>
    <t>NOW OPEN BUT NO RATE</t>
  </si>
  <si>
    <t>FASNY Firemen's Home</t>
  </si>
  <si>
    <t>NO MEDICAID</t>
  </si>
  <si>
    <t>Rosary Hill Home</t>
  </si>
  <si>
    <t>The Osborn</t>
  </si>
  <si>
    <t>Kendal On Hudson</t>
  </si>
  <si>
    <t>Estimated Impact of Proposed Medicaid Cuts</t>
  </si>
  <si>
    <t>CMI $9.455</t>
  </si>
  <si>
    <t>1.5 Nov-Mar</t>
  </si>
  <si>
    <t>2. Estimated impact of eliminating 1.5 percent increase (SFY 2019-20):</t>
  </si>
  <si>
    <t>3. Estimated impact of eliminating 1.5 percent increase (Nov. 2018-Mar. 2019):</t>
  </si>
  <si>
    <t>4. Estimated impact of a 0.8 percent payment cut (SFY 2019-20):</t>
  </si>
  <si>
    <t>ESTIMATED FIRST YEAR IMPACT OF PROPOSED CUTS:</t>
  </si>
  <si>
    <t>https://www.leadingageny.org/topics/data/templates/</t>
  </si>
  <si>
    <t>TOTAL OF 4</t>
  </si>
  <si>
    <t>1. Estimated allocation of statewide case mix cut impact (SFY 2019-20):</t>
  </si>
  <si>
    <t>Please select your facility name from the drop-down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</si>
</sst>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_);_(* \(#,##0\);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8"/>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sz val="11"/>
      <color rgb="FF000000"/>
      <name val="Calibri"/>
      <family val="2"/>
    </font>
    <font>
      <sz val="10"/>
      <name val="Arial"/>
      <family val="2"/>
    </font>
    <font>
      <sz val="10"/>
      <color theme="1"/>
      <name val="Arial"/>
      <family val="2"/>
    </font>
    <font>
      <b/>
      <u/>
      <sz val="11"/>
      <color theme="1"/>
      <name val="Calibri"/>
      <family val="2"/>
      <scheme val="minor"/>
    </font>
    <font>
      <b/>
      <i/>
      <sz val="8"/>
      <color rgb="FFFF0000"/>
      <name val="Calibri"/>
      <family val="2"/>
      <scheme val="minor"/>
    </font>
    <font>
      <b/>
      <sz val="9"/>
      <color indexed="81"/>
      <name val="Tahoma"/>
      <family val="2"/>
    </font>
    <font>
      <sz val="9"/>
      <color indexed="81"/>
      <name val="Tahoma"/>
      <family val="2"/>
    </font>
    <font>
      <b/>
      <sz val="22"/>
      <color theme="1"/>
      <name val="Calibri"/>
      <family val="2"/>
      <scheme val="minor"/>
    </font>
    <font>
      <u/>
      <sz val="11"/>
      <color theme="10"/>
      <name val="Calibri"/>
      <family val="2"/>
      <scheme val="minor"/>
    </font>
    <font>
      <b/>
      <i/>
      <sz val="18"/>
      <color theme="1"/>
      <name val="Calibri"/>
      <family val="2"/>
      <scheme val="minor"/>
    </font>
    <font>
      <b/>
      <i/>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5" fillId="0" borderId="0" applyNumberFormat="0" applyFill="0" applyBorder="0" applyAlignment="0" applyProtection="0"/>
  </cellStyleXfs>
  <cellXfs count="38">
    <xf numFmtId="0" fontId="0" fillId="0" borderId="0" xfId="0"/>
    <xf numFmtId="0" fontId="0" fillId="3" borderId="0" xfId="0" applyFill="1"/>
    <xf numFmtId="0" fontId="0" fillId="3" borderId="0" xfId="0" applyFill="1" applyBorder="1"/>
    <xf numFmtId="0" fontId="0" fillId="4" borderId="0" xfId="0" applyFill="1"/>
    <xf numFmtId="0" fontId="6" fillId="0" borderId="0" xfId="3" applyFont="1" applyFill="1" applyBorder="1"/>
    <xf numFmtId="0" fontId="1" fillId="0" borderId="0" xfId="3" applyFont="1" applyFill="1" applyBorder="1"/>
    <xf numFmtId="0" fontId="3" fillId="0" borderId="0" xfId="3" applyFont="1" applyFill="1" applyBorder="1"/>
    <xf numFmtId="0" fontId="3" fillId="5" borderId="0" xfId="3" applyFont="1" applyFill="1" applyBorder="1"/>
    <xf numFmtId="0" fontId="7" fillId="0" borderId="0" xfId="0" applyFont="1" applyFill="1" applyBorder="1"/>
    <xf numFmtId="0" fontId="8" fillId="0" borderId="0" xfId="0" applyFont="1" applyFill="1" applyBorder="1" applyAlignment="1">
      <alignment horizontal="center" wrapText="1"/>
    </xf>
    <xf numFmtId="0" fontId="1" fillId="5" borderId="0" xfId="3" applyFont="1" applyFill="1" applyBorder="1"/>
    <xf numFmtId="164" fontId="1" fillId="0" borderId="0" xfId="1" applyNumberFormat="1" applyFont="1" applyFill="1" applyBorder="1"/>
    <xf numFmtId="43" fontId="1" fillId="0" borderId="0" xfId="1" applyFont="1" applyFill="1" applyBorder="1"/>
    <xf numFmtId="164" fontId="1" fillId="0" borderId="0" xfId="3" applyNumberFormat="1" applyFont="1" applyFill="1" applyBorder="1"/>
    <xf numFmtId="166" fontId="1" fillId="5" borderId="0" xfId="3" applyNumberFormat="1" applyFont="1" applyFill="1" applyBorder="1"/>
    <xf numFmtId="43" fontId="9" fillId="0" borderId="0" xfId="1" applyFont="1" applyFill="1" applyBorder="1" applyAlignment="1"/>
    <xf numFmtId="164" fontId="1" fillId="0" borderId="0" xfId="3" applyNumberFormat="1"/>
    <xf numFmtId="0" fontId="1" fillId="2" borderId="0" xfId="3" applyFont="1" applyFill="1" applyBorder="1"/>
    <xf numFmtId="164" fontId="5" fillId="2" borderId="0" xfId="1" applyNumberFormat="1" applyFont="1" applyFill="1" applyBorder="1"/>
    <xf numFmtId="164" fontId="1" fillId="2" borderId="0" xfId="1" applyNumberFormat="1" applyFont="1" applyFill="1" applyBorder="1"/>
    <xf numFmtId="43" fontId="1" fillId="2" borderId="0" xfId="1" applyFont="1" applyFill="1" applyBorder="1"/>
    <xf numFmtId="164" fontId="5" fillId="2" borderId="0" xfId="3" applyNumberFormat="1" applyFont="1" applyFill="1" applyBorder="1"/>
    <xf numFmtId="164" fontId="5" fillId="5" borderId="0" xfId="1" applyNumberFormat="1" applyFont="1" applyFill="1" applyBorder="1"/>
    <xf numFmtId="0" fontId="10" fillId="0" borderId="0" xfId="3" applyFont="1" applyFill="1" applyBorder="1"/>
    <xf numFmtId="166" fontId="1" fillId="0" borderId="0" xfId="3" applyNumberFormat="1" applyFont="1" applyFill="1" applyBorder="1"/>
    <xf numFmtId="0" fontId="11" fillId="0" borderId="0" xfId="3" applyFont="1" applyFill="1" applyBorder="1"/>
    <xf numFmtId="164" fontId="3" fillId="0" borderId="0" xfId="1" applyNumberFormat="1" applyFont="1" applyFill="1" applyBorder="1"/>
    <xf numFmtId="0" fontId="4" fillId="3" borderId="0" xfId="0" applyFont="1" applyFill="1" applyAlignment="1">
      <alignment horizontal="right"/>
    </xf>
    <xf numFmtId="0" fontId="2" fillId="3" borderId="0" xfId="0" applyFont="1" applyFill="1" applyBorder="1"/>
    <xf numFmtId="0" fontId="16" fillId="3" borderId="0" xfId="0" applyFont="1" applyFill="1"/>
    <xf numFmtId="0" fontId="0" fillId="2" borderId="0" xfId="0" applyFill="1"/>
    <xf numFmtId="0" fontId="0" fillId="4" borderId="0" xfId="0" applyFill="1" applyProtection="1">
      <protection locked="0"/>
    </xf>
    <xf numFmtId="0" fontId="17" fillId="2" borderId="0" xfId="0" applyFont="1" applyFill="1"/>
    <xf numFmtId="165" fontId="0" fillId="3" borderId="1" xfId="2" applyNumberFormat="1" applyFont="1" applyFill="1" applyBorder="1" applyProtection="1">
      <protection hidden="1"/>
    </xf>
    <xf numFmtId="164" fontId="0" fillId="3" borderId="1" xfId="1" applyNumberFormat="1" applyFont="1" applyFill="1" applyBorder="1" applyProtection="1">
      <protection hidden="1"/>
    </xf>
    <xf numFmtId="165" fontId="4" fillId="3" borderId="0" xfId="2" applyNumberFormat="1" applyFont="1" applyFill="1" applyProtection="1">
      <protection hidden="1"/>
    </xf>
    <xf numFmtId="0" fontId="14" fillId="3" borderId="2" xfId="0" applyFont="1" applyFill="1" applyBorder="1" applyAlignment="1" applyProtection="1">
      <alignment horizontal="left" shrinkToFit="1"/>
      <protection hidden="1"/>
    </xf>
    <xf numFmtId="0" fontId="15" fillId="3" borderId="0" xfId="4" applyFill="1" applyAlignment="1">
      <alignment horizontal="left"/>
    </xf>
  </cellXfs>
  <cellStyles count="5">
    <cellStyle name="Comma" xfId="1" builtinId="3"/>
    <cellStyle name="Currency" xfId="2" builtinId="4"/>
    <cellStyle name="Hyperlink" xfId="4" builtinId="8"/>
    <cellStyle name="Normal" xfId="0" builtinId="0"/>
    <cellStyle name="Normal 4" xfId="3" xr:uid="{143F0307-9BE0-4AE9-A291-E59BD16FCF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6" fmlaLink="$S$1" fmlaRange="Sheet3!$B$4:$B$609" sel="1" val="264"/>
</file>

<file path=xl/drawings/_rels/drawing1.xml.rels><?xml version="1.0" encoding="UTF-8" standalone="yes"?>
<Relationships xmlns="http://schemas.openxmlformats.org/package/2006/relationships"><Relationship Id="rId2" Type="http://schemas.openxmlformats.org/officeDocument/2006/relationships/image" Target="cid:image001.jpg@01D4CD02.3172E8F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7620</xdr:rowOff>
    </xdr:from>
    <xdr:to>
      <xdr:col>10</xdr:col>
      <xdr:colOff>0</xdr:colOff>
      <xdr:row>13</xdr:row>
      <xdr:rowOff>22860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074420"/>
          <a:ext cx="6164580" cy="1661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i="1"/>
            <a:t>The</a:t>
          </a:r>
          <a:r>
            <a:rPr lang="en-US" sz="1000" i="1" baseline="0"/>
            <a:t> Executive Budget and subsequent 30-Day Amendments propose devastating cuts to nursing homes.  In addition to the Case Mix Index (CMI) cut, Medicaid payments would be reduced by 0.8 percent and the 1.5 percent increase that homes were notified of in their draft initial Jan. 2019 Medicaid rate sheets (which is supposed to be effective beginning Nov. 1, 2018) would be eliminated.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i="1" baseline="0"/>
        </a:p>
        <a:p>
          <a:pPr marL="0" marR="0" lvl="0" indent="0" defTabSz="914400" eaLnBrk="1" fontAlgn="auto" latinLnBrk="0" hangingPunct="1">
            <a:lnSpc>
              <a:spcPct val="100000"/>
            </a:lnSpc>
            <a:spcBef>
              <a:spcPts val="0"/>
            </a:spcBef>
            <a:spcAft>
              <a:spcPts val="0"/>
            </a:spcAft>
            <a:buClrTx/>
            <a:buSzTx/>
            <a:buFontTx/>
            <a:buNone/>
            <a:tabLst/>
            <a:defRPr/>
          </a:pPr>
          <a:r>
            <a:rPr lang="en-US" sz="1000" i="1" baseline="0"/>
            <a:t>While exact financial impacts would depend on the implementation details, the figures below show the estimated reduction in funding for your home based on a 0.8 percent payment cut, the elimination of the 1.5 percent increase, and a proportional distribution of the statewide impact of the CMI cut.  We developed these estimates to communicate the magnitude of the cuts to legislators.  Please see additional information on refining your facility's estimate at the bottom of the page.   </a:t>
          </a:r>
          <a:endParaRPr lang="en-US" sz="1000" i="1"/>
        </a:p>
        <a:p>
          <a:pPr marL="0" marR="0" lvl="0" indent="0" defTabSz="914400" eaLnBrk="1" fontAlgn="auto" latinLnBrk="0" hangingPunct="1">
            <a:lnSpc>
              <a:spcPct val="100000"/>
            </a:lnSpc>
            <a:spcBef>
              <a:spcPts val="0"/>
            </a:spcBef>
            <a:spcAft>
              <a:spcPts val="0"/>
            </a:spcAft>
            <a:buClrTx/>
            <a:buSzTx/>
            <a:buFontTx/>
            <a:buNone/>
            <a:tabLst/>
            <a:defRPr/>
          </a:pPr>
          <a:endParaRPr lang="en-US" sz="1000"/>
        </a:p>
      </xdr:txBody>
    </xdr:sp>
    <xdr:clientData/>
  </xdr:twoCellAnchor>
  <xdr:twoCellAnchor>
    <xdr:from>
      <xdr:col>0</xdr:col>
      <xdr:colOff>7620</xdr:colOff>
      <xdr:row>24</xdr:row>
      <xdr:rowOff>160020</xdr:rowOff>
    </xdr:from>
    <xdr:to>
      <xdr:col>9</xdr:col>
      <xdr:colOff>15240</xdr:colOff>
      <xdr:row>41</xdr:row>
      <xdr:rowOff>190500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620" y="4861560"/>
          <a:ext cx="6035040" cy="3139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t>"SFY 2019-20" refers to the period April 1, 2019 - March 31, 2020.  Impact</a:t>
          </a:r>
          <a:r>
            <a:rPr lang="en-US" sz="1000" baseline="0"/>
            <a:t> estimates of eliminating the 1.5 increase are based on figures reported by DOH to homes in their draft initial Jan. 2019 Medicaid rates multiplied by 2017 Medicaid days (both fee-for-service and managed care).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t>Impact estimates of the 0.8 percent across-the-board cut were calculated by multiplying the July 2018 benchmark rate inclusive of assessment reimbursement by 0.8 percent and by 2017 Medicaid days.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t>While individual homes are able to estimate the potential impact of the CMI cut (which would reduce funding by $246 million by changing how nursing home Medicaid rates are adjusted for acuity), we do not have access to the data to do so.  To demonstrate the magnitude of the cut we proportionalize the impact equally across all homes by allocating the $246 million reduction based on 2017 Medicaid days.  Note that this is for display purposes only and will not be how the cut is implemented if it were to be enacted.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t>DOH proposes to no longer use predictable dates and use more MDS data than is currently used when calculating CMI.   </a:t>
          </a:r>
          <a:r>
            <a:rPr lang="en-US" sz="1000" baseline="0">
              <a:solidFill>
                <a:schemeClr val="dk1"/>
              </a:solidFill>
              <a:effectLst/>
              <a:latin typeface="+mn-lt"/>
              <a:ea typeface="+mn-ea"/>
              <a:cs typeface="+mn-cs"/>
            </a:rPr>
            <a:t>The actual impact of the change would depend on the difference between what an individual home's CMI would have been if calculated based on MDS assessments from a predictable picture date vs. CMI calculated on a random picture date (or on an actual count of days by RUG calculated from all MDS submissions).   Members may calculate a more refined CMI cut impact estimate by using a template designed for this purpose and available at the link below:</a:t>
          </a:r>
          <a:endParaRPr lang="en-US" sz="1000">
            <a:effectLst/>
          </a:endParaRPr>
        </a:p>
      </xdr:txBody>
    </xdr:sp>
    <xdr:clientData/>
  </xdr:twoCellAnchor>
  <mc:AlternateContent xmlns:mc="http://schemas.openxmlformats.org/markup-compatibility/2006">
    <mc:Choice xmlns:a14="http://schemas.microsoft.com/office/drawing/2010/main" Requires="a14">
      <xdr:twoCellAnchor editAs="oneCell">
        <xdr:from>
          <xdr:col>10</xdr:col>
          <xdr:colOff>510540</xdr:colOff>
          <xdr:row>2</xdr:row>
          <xdr:rowOff>114300</xdr:rowOff>
        </xdr:from>
        <xdr:to>
          <xdr:col>15</xdr:col>
          <xdr:colOff>541020</xdr:colOff>
          <xdr:row>3</xdr:row>
          <xdr:rowOff>68580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228600</xdr:colOff>
      <xdr:row>41</xdr:row>
      <xdr:rowOff>185496</xdr:rowOff>
    </xdr:from>
    <xdr:to>
      <xdr:col>8</xdr:col>
      <xdr:colOff>1104900</xdr:colOff>
      <xdr:row>43</xdr:row>
      <xdr:rowOff>114299</xdr:rowOff>
    </xdr:to>
    <xdr:pic>
      <xdr:nvPicPr>
        <xdr:cNvPr id="8" name="Picture 1" descr="LeadingAge NY Email Color 2018">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052060" y="8049336"/>
          <a:ext cx="876300" cy="309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dingageny.org/topics/data/template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718F-12E0-4FE2-9CAB-24FC905657D1}">
  <dimension ref="A1:AC129"/>
  <sheetViews>
    <sheetView showGridLines="0" tabSelected="1" workbookViewId="0">
      <pane ySplit="1" topLeftCell="A5" activePane="bottomLeft" state="frozen"/>
      <selection pane="bottomLeft" activeCell="M14" sqref="M14"/>
    </sheetView>
  </sheetViews>
  <sheetFormatPr defaultRowHeight="14.4" x14ac:dyDescent="0.3"/>
  <cols>
    <col min="1" max="1" width="2.5546875" customWidth="1"/>
    <col min="2" max="2" width="12.88671875" customWidth="1"/>
    <col min="8" max="8" width="10.44140625" customWidth="1"/>
    <col min="9" max="9" width="17.5546875" customWidth="1"/>
    <col min="10" max="10" width="2" customWidth="1"/>
    <col min="19" max="19" width="8.88671875" hidden="1" customWidth="1"/>
  </cols>
  <sheetData>
    <row r="1" spans="1:29" ht="28.8" x14ac:dyDescent="0.55000000000000004">
      <c r="A1" s="36" t="str">
        <f>VLOOKUP($S1,Sheet3!$C:$AC,2,FALSE)</f>
        <v>A Holly Patterson Extended Care Facility</v>
      </c>
      <c r="B1" s="36"/>
      <c r="C1" s="36"/>
      <c r="D1" s="36"/>
      <c r="E1" s="36"/>
      <c r="F1" s="36"/>
      <c r="G1" s="36"/>
      <c r="H1" s="36"/>
      <c r="I1" s="36"/>
      <c r="J1" s="36"/>
      <c r="K1" s="30"/>
      <c r="L1" s="30"/>
      <c r="M1" s="30"/>
      <c r="N1" s="30"/>
      <c r="O1" s="30"/>
      <c r="P1" s="30"/>
      <c r="Q1" s="30"/>
      <c r="R1" s="3"/>
      <c r="S1" s="31">
        <v>1</v>
      </c>
      <c r="T1" s="3"/>
      <c r="U1" s="3"/>
      <c r="V1" s="3"/>
      <c r="W1" s="3"/>
      <c r="X1" s="3"/>
      <c r="Y1" s="3"/>
      <c r="Z1" s="3"/>
      <c r="AA1" s="3"/>
      <c r="AB1" s="3"/>
      <c r="AC1" s="3"/>
    </row>
    <row r="2" spans="1:29" ht="15.6" x14ac:dyDescent="0.3">
      <c r="B2" s="1"/>
      <c r="C2" s="1"/>
      <c r="D2" s="1"/>
      <c r="E2" s="1"/>
      <c r="F2" s="1"/>
      <c r="G2" s="1"/>
      <c r="H2" s="1"/>
      <c r="I2" s="1"/>
      <c r="J2" s="1"/>
      <c r="K2" s="32" t="s">
        <v>641</v>
      </c>
      <c r="L2" s="30"/>
      <c r="M2" s="30"/>
      <c r="N2" s="30"/>
      <c r="O2" s="30"/>
      <c r="P2" s="30"/>
      <c r="Q2" s="30"/>
      <c r="R2" s="3"/>
      <c r="S2" s="3"/>
      <c r="T2" s="3"/>
      <c r="U2" s="3"/>
      <c r="V2" s="3"/>
      <c r="W2" s="3"/>
      <c r="X2" s="3"/>
      <c r="Y2" s="3"/>
      <c r="Z2" s="3"/>
      <c r="AA2" s="3"/>
      <c r="AB2" s="3"/>
      <c r="AC2" s="3"/>
    </row>
    <row r="3" spans="1:29" ht="22.2" customHeight="1" x14ac:dyDescent="0.45">
      <c r="A3" s="29" t="s">
        <v>631</v>
      </c>
      <c r="B3" s="1"/>
      <c r="C3" s="1"/>
      <c r="D3" s="1"/>
      <c r="E3" s="1"/>
      <c r="F3" s="1"/>
      <c r="G3" s="1"/>
      <c r="H3" s="1"/>
      <c r="I3" s="1"/>
      <c r="J3" s="1"/>
      <c r="K3" s="30"/>
      <c r="L3" s="30"/>
      <c r="M3" s="30"/>
      <c r="N3" s="30"/>
      <c r="O3" s="30"/>
      <c r="P3" s="30"/>
      <c r="Q3" s="30"/>
      <c r="R3" s="3"/>
      <c r="S3" s="3"/>
      <c r="T3" s="3"/>
      <c r="U3" s="3"/>
      <c r="V3" s="3"/>
      <c r="W3" s="3"/>
      <c r="X3" s="3"/>
      <c r="Y3" s="3"/>
      <c r="Z3" s="3"/>
      <c r="AA3" s="3"/>
      <c r="AB3" s="3"/>
      <c r="AC3" s="3"/>
    </row>
    <row r="4" spans="1:29" x14ac:dyDescent="0.3">
      <c r="A4" s="1"/>
      <c r="B4" s="1"/>
      <c r="C4" s="1"/>
      <c r="D4" s="1"/>
      <c r="E4" s="1"/>
      <c r="F4" s="1"/>
      <c r="G4" s="1"/>
      <c r="H4" s="1"/>
      <c r="I4" s="1"/>
      <c r="J4" s="1"/>
      <c r="K4" s="30"/>
      <c r="L4" s="30"/>
      <c r="M4" s="30"/>
      <c r="N4" s="30"/>
      <c r="O4" s="30"/>
      <c r="P4" s="30"/>
      <c r="Q4" s="30"/>
      <c r="R4" s="3"/>
      <c r="S4" s="3"/>
      <c r="T4" s="3"/>
      <c r="U4" s="3"/>
      <c r="V4" s="3"/>
      <c r="W4" s="3"/>
      <c r="X4" s="3"/>
      <c r="Y4" s="3"/>
      <c r="Z4" s="3"/>
      <c r="AA4" s="3"/>
      <c r="AB4" s="3"/>
      <c r="AC4" s="3"/>
    </row>
    <row r="5" spans="1:29" x14ac:dyDescent="0.3">
      <c r="A5" s="1"/>
      <c r="B5" s="1"/>
      <c r="C5" s="1"/>
      <c r="D5" s="1"/>
      <c r="E5" s="1"/>
      <c r="F5" s="1"/>
      <c r="G5" s="1"/>
      <c r="H5" s="1"/>
      <c r="I5" s="1"/>
      <c r="J5" s="1"/>
      <c r="K5" s="30"/>
      <c r="L5" s="30"/>
      <c r="M5" s="30"/>
      <c r="N5" s="30"/>
      <c r="O5" s="30"/>
      <c r="P5" s="30"/>
      <c r="Q5" s="30"/>
      <c r="R5" s="3"/>
      <c r="S5" s="3"/>
      <c r="T5" s="3"/>
      <c r="U5" s="3"/>
      <c r="V5" s="3"/>
      <c r="W5" s="3"/>
      <c r="X5" s="3"/>
      <c r="Y5" s="3"/>
      <c r="Z5" s="3"/>
      <c r="AA5" s="3"/>
      <c r="AB5" s="3"/>
      <c r="AC5" s="3"/>
    </row>
    <row r="6" spans="1:29" x14ac:dyDescent="0.3">
      <c r="A6" s="1"/>
      <c r="B6" s="1"/>
      <c r="C6" s="1"/>
      <c r="D6" s="1"/>
      <c r="E6" s="1"/>
      <c r="F6" s="1"/>
      <c r="G6" s="1"/>
      <c r="H6" s="1"/>
      <c r="I6" s="1"/>
      <c r="J6" s="1"/>
      <c r="K6" s="3"/>
      <c r="L6" s="3"/>
      <c r="M6" s="3"/>
      <c r="N6" s="3"/>
      <c r="O6" s="3"/>
      <c r="P6" s="3"/>
      <c r="Q6" s="3"/>
      <c r="R6" s="3"/>
      <c r="S6" s="3"/>
      <c r="T6" s="3"/>
      <c r="U6" s="3"/>
      <c r="V6" s="3"/>
      <c r="W6" s="3"/>
      <c r="X6" s="3"/>
      <c r="Y6" s="3"/>
      <c r="Z6" s="3"/>
      <c r="AA6" s="3"/>
      <c r="AB6" s="3"/>
      <c r="AC6" s="3"/>
    </row>
    <row r="7" spans="1:29" x14ac:dyDescent="0.3">
      <c r="A7" s="1"/>
      <c r="B7" s="1"/>
      <c r="C7" s="1"/>
      <c r="D7" s="1"/>
      <c r="E7" s="1"/>
      <c r="F7" s="1"/>
      <c r="G7" s="1"/>
      <c r="H7" s="1"/>
      <c r="I7" s="1"/>
      <c r="J7" s="1"/>
      <c r="K7" s="3"/>
      <c r="L7" s="3"/>
      <c r="M7" s="3"/>
      <c r="N7" s="3"/>
      <c r="O7" s="3"/>
      <c r="P7" s="3"/>
      <c r="Q7" s="3"/>
      <c r="R7" s="3"/>
      <c r="S7" s="3"/>
      <c r="T7" s="3"/>
      <c r="U7" s="3"/>
      <c r="V7" s="3"/>
      <c r="W7" s="3"/>
      <c r="X7" s="3"/>
      <c r="Y7" s="3"/>
      <c r="Z7" s="3"/>
      <c r="AA7" s="3"/>
      <c r="AB7" s="3"/>
      <c r="AC7" s="3"/>
    </row>
    <row r="8" spans="1:29" x14ac:dyDescent="0.3">
      <c r="A8" s="1"/>
      <c r="B8" s="1"/>
      <c r="C8" s="1"/>
      <c r="D8" s="1"/>
      <c r="E8" s="1"/>
      <c r="F8" s="1"/>
      <c r="G8" s="1"/>
      <c r="H8" s="1"/>
      <c r="I8" s="1"/>
      <c r="J8" s="1"/>
      <c r="K8" s="3"/>
      <c r="L8" s="3"/>
      <c r="M8" s="3"/>
      <c r="N8" s="3"/>
      <c r="O8" s="3"/>
      <c r="P8" s="3"/>
      <c r="Q8" s="3"/>
      <c r="R8" s="3"/>
      <c r="S8" s="3"/>
      <c r="T8" s="3"/>
      <c r="U8" s="3"/>
      <c r="V8" s="3"/>
      <c r="W8" s="3"/>
      <c r="X8" s="3"/>
      <c r="Y8" s="3"/>
      <c r="Z8" s="3"/>
      <c r="AA8" s="3"/>
      <c r="AB8" s="3"/>
      <c r="AC8" s="3"/>
    </row>
    <row r="9" spans="1:29" x14ac:dyDescent="0.3">
      <c r="A9" s="1"/>
      <c r="B9" s="1"/>
      <c r="C9" s="1"/>
      <c r="D9" s="1"/>
      <c r="E9" s="1"/>
      <c r="F9" s="1"/>
      <c r="G9" s="1"/>
      <c r="H9" s="1"/>
      <c r="I9" s="1"/>
      <c r="J9" s="1"/>
      <c r="K9" s="3"/>
      <c r="L9" s="3"/>
      <c r="M9" s="3"/>
      <c r="N9" s="3"/>
      <c r="O9" s="3"/>
      <c r="P9" s="3"/>
      <c r="Q9" s="3"/>
      <c r="R9" s="3"/>
      <c r="S9" s="3"/>
      <c r="T9" s="3"/>
      <c r="U9" s="3"/>
      <c r="V9" s="3"/>
      <c r="W9" s="3"/>
      <c r="X9" s="3"/>
      <c r="Y9" s="3"/>
      <c r="Z9" s="3"/>
      <c r="AA9" s="3"/>
      <c r="AB9" s="3"/>
      <c r="AC9" s="3"/>
    </row>
    <row r="10" spans="1:29" x14ac:dyDescent="0.3">
      <c r="A10" s="1"/>
      <c r="B10" s="1"/>
      <c r="C10" s="1"/>
      <c r="D10" s="1"/>
      <c r="E10" s="1"/>
      <c r="F10" s="1"/>
      <c r="G10" s="1"/>
      <c r="H10" s="1"/>
      <c r="I10" s="1"/>
      <c r="J10" s="1"/>
      <c r="K10" s="3"/>
      <c r="L10" s="3"/>
      <c r="M10" s="3"/>
      <c r="N10" s="3"/>
      <c r="O10" s="3"/>
      <c r="P10" s="3"/>
      <c r="Q10" s="3"/>
      <c r="R10" s="3"/>
      <c r="S10" s="3"/>
      <c r="T10" s="3"/>
      <c r="U10" s="3"/>
      <c r="V10" s="3"/>
      <c r="W10" s="3"/>
      <c r="X10" s="3"/>
      <c r="Y10" s="3"/>
      <c r="Z10" s="3"/>
      <c r="AA10" s="3"/>
      <c r="AB10" s="3"/>
      <c r="AC10" s="3"/>
    </row>
    <row r="11" spans="1:29" x14ac:dyDescent="0.3">
      <c r="A11" s="1"/>
      <c r="B11" s="1"/>
      <c r="C11" s="1"/>
      <c r="D11" s="1"/>
      <c r="E11" s="1"/>
      <c r="F11" s="1"/>
      <c r="G11" s="1"/>
      <c r="H11" s="1"/>
      <c r="I11" s="1"/>
      <c r="J11" s="1"/>
      <c r="K11" s="3"/>
      <c r="L11" s="3"/>
      <c r="M11" s="3"/>
      <c r="N11" s="3"/>
      <c r="O11" s="3"/>
      <c r="P11" s="3"/>
      <c r="Q11" s="3"/>
      <c r="R11" s="3"/>
      <c r="S11" s="3"/>
      <c r="T11" s="3"/>
      <c r="U11" s="3"/>
      <c r="V11" s="3"/>
      <c r="W11" s="3"/>
      <c r="X11" s="3"/>
      <c r="Y11" s="3"/>
      <c r="Z11" s="3"/>
      <c r="AA11" s="3"/>
      <c r="AB11" s="3"/>
      <c r="AC11" s="3"/>
    </row>
    <row r="12" spans="1:29" x14ac:dyDescent="0.3">
      <c r="A12" s="1"/>
      <c r="B12" s="1"/>
      <c r="C12" s="1"/>
      <c r="D12" s="1"/>
      <c r="E12" s="1"/>
      <c r="F12" s="1"/>
      <c r="G12" s="1"/>
      <c r="H12" s="1"/>
      <c r="I12" s="1"/>
      <c r="J12" s="1"/>
      <c r="K12" s="3"/>
      <c r="L12" s="3"/>
      <c r="M12" s="3"/>
      <c r="N12" s="3"/>
      <c r="O12" s="3"/>
      <c r="P12" s="3"/>
      <c r="Q12" s="3"/>
      <c r="R12" s="3"/>
      <c r="S12" s="3"/>
      <c r="T12" s="3"/>
      <c r="U12" s="3"/>
      <c r="V12" s="3"/>
      <c r="W12" s="3"/>
      <c r="X12" s="3"/>
      <c r="Y12" s="3"/>
      <c r="Z12" s="3"/>
      <c r="AA12" s="3"/>
      <c r="AB12" s="3"/>
      <c r="AC12" s="3"/>
    </row>
    <row r="13" spans="1:29" x14ac:dyDescent="0.3">
      <c r="A13" s="1"/>
      <c r="B13" s="1"/>
      <c r="C13" s="1"/>
      <c r="D13" s="1"/>
      <c r="E13" s="1"/>
      <c r="F13" s="1"/>
      <c r="G13" s="1"/>
      <c r="H13" s="1"/>
      <c r="I13" s="1"/>
      <c r="J13" s="1"/>
      <c r="K13" s="3"/>
      <c r="L13" s="3"/>
      <c r="M13" s="3"/>
      <c r="N13" s="3"/>
      <c r="O13" s="3"/>
      <c r="P13" s="3"/>
      <c r="Q13" s="3"/>
      <c r="R13" s="3"/>
      <c r="S13" s="3"/>
      <c r="T13" s="3"/>
      <c r="U13" s="3"/>
      <c r="V13" s="3"/>
      <c r="W13" s="3"/>
      <c r="X13" s="3"/>
      <c r="Y13" s="3"/>
      <c r="Z13" s="3"/>
      <c r="AA13" s="3"/>
      <c r="AB13" s="3"/>
      <c r="AC13" s="3"/>
    </row>
    <row r="14" spans="1:29" x14ac:dyDescent="0.3">
      <c r="A14" s="1"/>
      <c r="B14" s="1"/>
      <c r="C14" s="1"/>
      <c r="D14" s="1"/>
      <c r="E14" s="1"/>
      <c r="F14" s="1"/>
      <c r="G14" s="1"/>
      <c r="H14" s="1"/>
      <c r="I14" s="1"/>
      <c r="J14" s="1"/>
      <c r="K14" s="3"/>
      <c r="L14" s="3"/>
      <c r="M14" s="3"/>
      <c r="N14" s="3"/>
      <c r="O14" s="3"/>
      <c r="P14" s="3"/>
      <c r="Q14" s="3"/>
      <c r="R14" s="3"/>
      <c r="S14" s="3"/>
      <c r="T14" s="3"/>
      <c r="U14" s="3"/>
      <c r="V14" s="3"/>
      <c r="W14" s="3"/>
      <c r="X14" s="3"/>
      <c r="Y14" s="3"/>
      <c r="Z14" s="3"/>
      <c r="AA14" s="3"/>
      <c r="AB14" s="3"/>
      <c r="AC14" s="3"/>
    </row>
    <row r="15" spans="1:29" x14ac:dyDescent="0.3">
      <c r="A15" s="1"/>
      <c r="B15" s="1"/>
      <c r="C15" s="1"/>
      <c r="D15" s="1"/>
      <c r="E15" s="1"/>
      <c r="F15" s="1"/>
      <c r="G15" s="1"/>
      <c r="H15" s="1"/>
      <c r="I15" s="1"/>
      <c r="J15" s="1"/>
      <c r="K15" s="3"/>
      <c r="L15" s="3"/>
      <c r="M15" s="3"/>
      <c r="N15" s="3"/>
      <c r="O15" s="3"/>
      <c r="P15" s="3"/>
      <c r="Q15" s="3"/>
      <c r="R15" s="3"/>
      <c r="S15" s="3"/>
      <c r="T15" s="3"/>
      <c r="U15" s="3"/>
      <c r="V15" s="3"/>
      <c r="W15" s="3"/>
      <c r="X15" s="3"/>
      <c r="Y15" s="3"/>
      <c r="Z15" s="3"/>
      <c r="AA15" s="3"/>
      <c r="AB15" s="3"/>
      <c r="AC15" s="3"/>
    </row>
    <row r="16" spans="1:29" x14ac:dyDescent="0.3">
      <c r="A16" s="1"/>
      <c r="B16" s="2" t="s">
        <v>640</v>
      </c>
      <c r="C16" s="2"/>
      <c r="D16" s="2"/>
      <c r="E16" s="2"/>
      <c r="F16" s="2"/>
      <c r="G16" s="2"/>
      <c r="H16" s="2"/>
      <c r="I16" s="33">
        <f>ROUND(-VLOOKUP($S$1,Sheet3!$C:$K,3,FALSE),-2)</f>
        <v>-1487900</v>
      </c>
      <c r="J16" s="2"/>
      <c r="K16" s="3"/>
      <c r="L16" s="3"/>
      <c r="M16" s="3"/>
      <c r="N16" s="3"/>
      <c r="O16" s="3"/>
      <c r="P16" s="3"/>
      <c r="Q16" s="3"/>
      <c r="R16" s="3"/>
      <c r="S16" s="3"/>
      <c r="T16" s="3"/>
      <c r="U16" s="3"/>
      <c r="V16" s="3"/>
      <c r="W16" s="3"/>
      <c r="X16" s="3"/>
      <c r="Y16" s="3"/>
      <c r="Z16" s="3"/>
      <c r="AA16" s="3"/>
      <c r="AB16" s="3"/>
      <c r="AC16" s="3"/>
    </row>
    <row r="17" spans="1:29" x14ac:dyDescent="0.3">
      <c r="A17" s="1"/>
      <c r="B17" s="2"/>
      <c r="C17" s="2"/>
      <c r="D17" s="2"/>
      <c r="E17" s="2"/>
      <c r="F17" s="2"/>
      <c r="G17" s="2"/>
      <c r="H17" s="2"/>
      <c r="I17" s="1"/>
      <c r="J17" s="1"/>
      <c r="K17" s="3"/>
      <c r="L17" s="3"/>
      <c r="M17" s="3"/>
      <c r="N17" s="3"/>
      <c r="O17" s="3"/>
      <c r="P17" s="3"/>
      <c r="Q17" s="3"/>
      <c r="R17" s="3"/>
      <c r="S17" s="3"/>
      <c r="T17" s="3"/>
      <c r="U17" s="3"/>
      <c r="V17" s="3"/>
      <c r="W17" s="3"/>
      <c r="X17" s="3"/>
      <c r="Y17" s="3"/>
      <c r="Z17" s="3"/>
      <c r="AA17" s="3"/>
      <c r="AB17" s="3"/>
      <c r="AC17" s="3"/>
    </row>
    <row r="18" spans="1:29" x14ac:dyDescent="0.3">
      <c r="A18" s="1"/>
      <c r="B18" s="2" t="s">
        <v>634</v>
      </c>
      <c r="C18" s="2"/>
      <c r="D18" s="2"/>
      <c r="E18" s="2"/>
      <c r="F18" s="2"/>
      <c r="G18" s="2"/>
      <c r="H18" s="2"/>
      <c r="I18" s="34">
        <f>ROUND(-VLOOKUP($S$1,Sheet3!$C:$K,4,FALSE),-2)</f>
        <v>-723000</v>
      </c>
      <c r="J18" s="1"/>
      <c r="K18" s="3"/>
      <c r="L18" s="3"/>
      <c r="M18" s="3"/>
      <c r="N18" s="3"/>
      <c r="O18" s="3"/>
      <c r="P18" s="3"/>
      <c r="Q18" s="3"/>
      <c r="R18" s="3"/>
      <c r="S18" s="3"/>
      <c r="T18" s="3"/>
      <c r="U18" s="3"/>
      <c r="V18" s="3"/>
      <c r="W18" s="3"/>
      <c r="X18" s="3"/>
      <c r="Y18" s="3"/>
      <c r="Z18" s="3"/>
      <c r="AA18" s="3"/>
      <c r="AB18" s="3"/>
      <c r="AC18" s="3"/>
    </row>
    <row r="19" spans="1:29" x14ac:dyDescent="0.3">
      <c r="A19" s="1"/>
      <c r="B19" s="2"/>
      <c r="C19" s="2"/>
      <c r="D19" s="2"/>
      <c r="E19" s="2"/>
      <c r="F19" s="2"/>
      <c r="G19" s="2"/>
      <c r="H19" s="2"/>
      <c r="I19" s="1"/>
      <c r="J19" s="1"/>
      <c r="K19" s="3"/>
      <c r="L19" s="3"/>
      <c r="M19" s="3"/>
      <c r="N19" s="3"/>
      <c r="O19" s="3"/>
      <c r="P19" s="3"/>
      <c r="Q19" s="3"/>
      <c r="R19" s="3"/>
      <c r="S19" s="3"/>
      <c r="T19" s="3"/>
      <c r="U19" s="3"/>
      <c r="V19" s="3"/>
      <c r="W19" s="3"/>
      <c r="X19" s="3"/>
      <c r="Y19" s="3"/>
      <c r="Z19" s="3"/>
      <c r="AA19" s="3"/>
      <c r="AB19" s="3"/>
      <c r="AC19" s="3"/>
    </row>
    <row r="20" spans="1:29" x14ac:dyDescent="0.3">
      <c r="A20" s="1"/>
      <c r="B20" s="2" t="s">
        <v>635</v>
      </c>
      <c r="C20" s="2"/>
      <c r="D20" s="2"/>
      <c r="E20" s="2"/>
      <c r="F20" s="2"/>
      <c r="G20" s="2"/>
      <c r="H20" s="2"/>
      <c r="I20" s="34">
        <f>ROUND(-VLOOKUP($S$1,Sheet3!$C:$K,5,FALSE),-2)</f>
        <v>-301300</v>
      </c>
      <c r="J20" s="1"/>
      <c r="K20" s="3"/>
      <c r="L20" s="3"/>
      <c r="M20" s="3"/>
      <c r="N20" s="3"/>
      <c r="O20" s="3"/>
      <c r="P20" s="3"/>
      <c r="Q20" s="3"/>
      <c r="R20" s="3"/>
      <c r="S20" s="3"/>
      <c r="T20" s="3"/>
      <c r="U20" s="3"/>
      <c r="V20" s="3"/>
      <c r="W20" s="3"/>
      <c r="X20" s="3"/>
      <c r="Y20" s="3"/>
      <c r="Z20" s="3"/>
      <c r="AA20" s="3"/>
      <c r="AB20" s="3"/>
      <c r="AC20" s="3"/>
    </row>
    <row r="21" spans="1:29" x14ac:dyDescent="0.3">
      <c r="A21" s="1"/>
      <c r="B21" s="2"/>
      <c r="C21" s="2"/>
      <c r="D21" s="2"/>
      <c r="E21" s="2"/>
      <c r="F21" s="2"/>
      <c r="G21" s="2"/>
      <c r="H21" s="2"/>
      <c r="I21" s="1"/>
      <c r="J21" s="1"/>
      <c r="K21" s="3"/>
      <c r="L21" s="3"/>
      <c r="M21" s="3"/>
      <c r="N21" s="3"/>
      <c r="O21" s="3"/>
      <c r="P21" s="3"/>
      <c r="Q21" s="3"/>
      <c r="R21" s="3"/>
      <c r="S21" s="3"/>
      <c r="T21" s="3"/>
      <c r="U21" s="3"/>
      <c r="V21" s="3"/>
      <c r="W21" s="3"/>
      <c r="X21" s="3"/>
      <c r="Y21" s="3"/>
      <c r="Z21" s="3"/>
      <c r="AA21" s="3"/>
      <c r="AB21" s="3"/>
      <c r="AC21" s="3"/>
    </row>
    <row r="22" spans="1:29" x14ac:dyDescent="0.3">
      <c r="A22" s="1"/>
      <c r="B22" s="2" t="s">
        <v>636</v>
      </c>
      <c r="C22" s="2"/>
      <c r="D22" s="2"/>
      <c r="E22" s="2"/>
      <c r="F22" s="2"/>
      <c r="G22" s="2"/>
      <c r="H22" s="2"/>
      <c r="I22" s="34">
        <f>ROUND(-VLOOKUP($S$1,Sheet3!$C:$K,6,FALSE),-2)</f>
        <v>-403300</v>
      </c>
      <c r="J22" s="1"/>
      <c r="K22" s="3"/>
      <c r="L22" s="3"/>
      <c r="M22" s="3"/>
      <c r="N22" s="3"/>
      <c r="O22" s="3"/>
      <c r="P22" s="3"/>
      <c r="Q22" s="3"/>
      <c r="R22" s="3"/>
      <c r="S22" s="3"/>
      <c r="T22" s="3"/>
      <c r="U22" s="3"/>
      <c r="V22" s="3"/>
      <c r="W22" s="3"/>
      <c r="X22" s="3"/>
      <c r="Y22" s="3"/>
      <c r="Z22" s="3"/>
      <c r="AA22" s="3"/>
      <c r="AB22" s="3"/>
      <c r="AC22" s="3"/>
    </row>
    <row r="23" spans="1:29" x14ac:dyDescent="0.3">
      <c r="A23" s="1"/>
      <c r="B23" s="1"/>
      <c r="C23" s="1"/>
      <c r="D23" s="1"/>
      <c r="E23" s="1"/>
      <c r="F23" s="1"/>
      <c r="G23" s="1"/>
      <c r="H23" s="1"/>
      <c r="I23" s="1"/>
      <c r="J23" s="1"/>
      <c r="K23" s="3"/>
      <c r="L23" s="3"/>
      <c r="M23" s="3"/>
      <c r="N23" s="3"/>
      <c r="O23" s="3"/>
      <c r="P23" s="3"/>
      <c r="Q23" s="3"/>
      <c r="R23" s="3"/>
      <c r="S23" s="3"/>
      <c r="T23" s="3"/>
      <c r="U23" s="3"/>
      <c r="V23" s="3"/>
      <c r="W23" s="3"/>
      <c r="X23" s="3"/>
      <c r="Y23" s="3"/>
      <c r="Z23" s="3"/>
      <c r="AA23" s="3"/>
      <c r="AB23" s="3"/>
      <c r="AC23" s="3"/>
    </row>
    <row r="24" spans="1:29" ht="15.6" x14ac:dyDescent="0.3">
      <c r="A24" s="1"/>
      <c r="C24" s="1"/>
      <c r="D24" s="1"/>
      <c r="E24" s="1"/>
      <c r="F24" s="1"/>
      <c r="G24" s="27" t="s">
        <v>637</v>
      </c>
      <c r="I24" s="35">
        <f>SUM(I16:I22)</f>
        <v>-2915500</v>
      </c>
      <c r="J24" s="1"/>
      <c r="K24" s="3"/>
      <c r="L24" s="3"/>
      <c r="M24" s="3"/>
      <c r="N24" s="3"/>
      <c r="O24" s="3"/>
      <c r="P24" s="3"/>
      <c r="Q24" s="3"/>
      <c r="R24" s="3"/>
      <c r="S24" s="3"/>
      <c r="T24" s="3"/>
      <c r="U24" s="3"/>
      <c r="V24" s="3"/>
      <c r="W24" s="3"/>
      <c r="X24" s="3"/>
      <c r="Y24" s="3"/>
      <c r="Z24" s="3"/>
      <c r="AA24" s="3"/>
      <c r="AB24" s="3"/>
      <c r="AC24" s="3"/>
    </row>
    <row r="25" spans="1:29" x14ac:dyDescent="0.3">
      <c r="A25" s="1"/>
      <c r="B25" s="1"/>
      <c r="C25" s="1"/>
      <c r="D25" s="1"/>
      <c r="E25" s="1"/>
      <c r="F25" s="1"/>
      <c r="G25" s="1"/>
      <c r="H25" s="1"/>
      <c r="I25" s="1"/>
      <c r="J25" s="1"/>
      <c r="K25" s="3"/>
      <c r="L25" s="3"/>
      <c r="M25" s="3"/>
      <c r="N25" s="3"/>
      <c r="O25" s="3"/>
      <c r="P25" s="3"/>
      <c r="Q25" s="3"/>
      <c r="R25" s="3"/>
      <c r="S25" s="3"/>
      <c r="T25" s="3"/>
      <c r="U25" s="3"/>
      <c r="V25" s="3"/>
      <c r="W25" s="3"/>
      <c r="X25" s="3"/>
      <c r="Y25" s="3"/>
      <c r="Z25" s="3"/>
      <c r="AA25" s="3"/>
      <c r="AB25" s="3"/>
      <c r="AC25" s="3"/>
    </row>
    <row r="26" spans="1:29" x14ac:dyDescent="0.3">
      <c r="A26" s="1"/>
      <c r="B26" s="1"/>
      <c r="C26" s="1"/>
      <c r="D26" s="1"/>
      <c r="E26" s="1"/>
      <c r="F26" s="1"/>
      <c r="G26" s="1"/>
      <c r="H26" s="1"/>
      <c r="I26" s="1"/>
      <c r="J26" s="1"/>
      <c r="K26" s="3"/>
      <c r="L26" s="3"/>
      <c r="M26" s="3"/>
      <c r="N26" s="3"/>
      <c r="O26" s="3"/>
      <c r="P26" s="3"/>
      <c r="Q26" s="3"/>
      <c r="R26" s="3"/>
      <c r="S26" s="3"/>
      <c r="T26" s="3"/>
      <c r="U26" s="3"/>
      <c r="V26" s="3"/>
      <c r="W26" s="3"/>
      <c r="X26" s="3"/>
      <c r="Y26" s="3"/>
      <c r="Z26" s="3"/>
      <c r="AA26" s="3"/>
      <c r="AB26" s="3"/>
      <c r="AC26" s="3"/>
    </row>
    <row r="27" spans="1:29" x14ac:dyDescent="0.3">
      <c r="A27" s="1"/>
      <c r="B27" s="1"/>
      <c r="C27" s="1"/>
      <c r="D27" s="1"/>
      <c r="E27" s="1"/>
      <c r="F27" s="1"/>
      <c r="G27" s="1"/>
      <c r="H27" s="1"/>
      <c r="I27" s="1"/>
      <c r="J27" s="1"/>
      <c r="K27" s="3"/>
      <c r="L27" s="3"/>
      <c r="M27" s="3"/>
      <c r="N27" s="3"/>
      <c r="O27" s="3"/>
      <c r="P27" s="3"/>
      <c r="Q27" s="3"/>
      <c r="R27" s="3"/>
      <c r="S27" s="3"/>
      <c r="T27" s="3"/>
      <c r="U27" s="3"/>
      <c r="V27" s="3"/>
      <c r="W27" s="3"/>
      <c r="X27" s="3"/>
      <c r="Y27" s="3"/>
      <c r="Z27" s="3"/>
      <c r="AA27" s="3"/>
      <c r="AB27" s="3"/>
      <c r="AC27" s="3"/>
    </row>
    <row r="28" spans="1:29" x14ac:dyDescent="0.3">
      <c r="A28" s="1"/>
      <c r="B28" s="1"/>
      <c r="C28" s="1"/>
      <c r="D28" s="1"/>
      <c r="E28" s="1"/>
      <c r="F28" s="1"/>
      <c r="G28" s="1"/>
      <c r="H28" s="1"/>
      <c r="I28" s="1"/>
      <c r="J28" s="1"/>
      <c r="K28" s="3"/>
      <c r="L28" s="3"/>
      <c r="M28" s="3"/>
      <c r="N28" s="3"/>
      <c r="O28" s="3"/>
      <c r="P28" s="3"/>
      <c r="Q28" s="3"/>
      <c r="R28" s="3"/>
      <c r="S28" s="3"/>
      <c r="T28" s="3"/>
      <c r="U28" s="3"/>
      <c r="V28" s="3"/>
      <c r="W28" s="3"/>
      <c r="X28" s="3"/>
      <c r="Y28" s="3"/>
      <c r="Z28" s="3"/>
      <c r="AA28" s="3"/>
      <c r="AB28" s="3"/>
      <c r="AC28" s="3"/>
    </row>
    <row r="29" spans="1:29" x14ac:dyDescent="0.3">
      <c r="A29" s="1"/>
      <c r="B29" s="1"/>
      <c r="C29" s="1"/>
      <c r="D29" s="1"/>
      <c r="E29" s="1"/>
      <c r="F29" s="1"/>
      <c r="G29" s="1"/>
      <c r="H29" s="1"/>
      <c r="I29" s="1"/>
      <c r="J29" s="1"/>
      <c r="K29" s="3"/>
      <c r="L29" s="3"/>
      <c r="M29" s="3"/>
      <c r="N29" s="3"/>
      <c r="O29" s="3"/>
      <c r="P29" s="3"/>
      <c r="Q29" s="3"/>
      <c r="R29" s="3"/>
      <c r="S29" s="3"/>
      <c r="T29" s="3"/>
      <c r="U29" s="3"/>
      <c r="V29" s="3"/>
      <c r="W29" s="3"/>
      <c r="X29" s="3"/>
      <c r="Y29" s="3"/>
      <c r="Z29" s="3"/>
      <c r="AA29" s="3"/>
      <c r="AB29" s="3"/>
      <c r="AC29" s="3"/>
    </row>
    <row r="30" spans="1:29" x14ac:dyDescent="0.3">
      <c r="A30" s="1"/>
      <c r="B30" s="1"/>
      <c r="C30" s="1"/>
      <c r="D30" s="1"/>
      <c r="E30" s="1"/>
      <c r="F30" s="1"/>
      <c r="G30" s="1"/>
      <c r="H30" s="1"/>
      <c r="I30" s="1"/>
      <c r="J30" s="1"/>
      <c r="K30" s="3"/>
      <c r="L30" s="3"/>
      <c r="M30" s="3"/>
      <c r="N30" s="3"/>
      <c r="O30" s="3"/>
      <c r="P30" s="3"/>
      <c r="Q30" s="3"/>
      <c r="R30" s="3"/>
      <c r="S30" s="3"/>
      <c r="T30" s="3"/>
      <c r="U30" s="3"/>
      <c r="V30" s="3"/>
      <c r="W30" s="3"/>
      <c r="X30" s="3"/>
      <c r="Y30" s="3"/>
      <c r="Z30" s="3"/>
      <c r="AA30" s="3"/>
      <c r="AB30" s="3"/>
      <c r="AC30" s="3"/>
    </row>
    <row r="31" spans="1:29" x14ac:dyDescent="0.3">
      <c r="A31" s="1"/>
      <c r="B31" s="1"/>
      <c r="C31" s="1"/>
      <c r="D31" s="1"/>
      <c r="E31" s="1"/>
      <c r="F31" s="1"/>
      <c r="G31" s="1"/>
      <c r="H31" s="1"/>
      <c r="I31" s="1"/>
      <c r="J31" s="1"/>
      <c r="K31" s="3"/>
      <c r="L31" s="3"/>
      <c r="M31" s="3"/>
      <c r="N31" s="3"/>
      <c r="O31" s="3"/>
      <c r="P31" s="3"/>
      <c r="Q31" s="3"/>
      <c r="R31" s="3"/>
      <c r="S31" s="3"/>
      <c r="T31" s="3"/>
      <c r="U31" s="3"/>
      <c r="V31" s="3"/>
      <c r="W31" s="3"/>
      <c r="X31" s="3"/>
      <c r="Y31" s="3"/>
      <c r="Z31" s="3"/>
      <c r="AA31" s="3"/>
      <c r="AB31" s="3"/>
      <c r="AC31" s="3"/>
    </row>
    <row r="32" spans="1:29" x14ac:dyDescent="0.3">
      <c r="A32" s="1"/>
      <c r="B32" s="1"/>
      <c r="C32" s="1"/>
      <c r="D32" s="1"/>
      <c r="E32" s="1"/>
      <c r="F32" s="1"/>
      <c r="G32" s="1"/>
      <c r="H32" s="1"/>
      <c r="I32" s="1"/>
      <c r="J32" s="1"/>
      <c r="K32" s="3"/>
      <c r="L32" s="3"/>
      <c r="M32" s="3"/>
      <c r="N32" s="3"/>
      <c r="O32" s="3"/>
      <c r="P32" s="3"/>
      <c r="Q32" s="3"/>
      <c r="R32" s="3"/>
      <c r="S32" s="3"/>
      <c r="T32" s="3"/>
      <c r="U32" s="3"/>
      <c r="V32" s="3"/>
      <c r="W32" s="3"/>
      <c r="X32" s="3"/>
      <c r="Y32" s="3"/>
      <c r="Z32" s="3"/>
      <c r="AA32" s="3"/>
      <c r="AB32" s="3"/>
      <c r="AC32" s="3"/>
    </row>
    <row r="33" spans="1:29" x14ac:dyDescent="0.3">
      <c r="A33" s="1"/>
      <c r="B33" s="1"/>
      <c r="C33" s="1"/>
      <c r="D33" s="1"/>
      <c r="E33" s="1"/>
      <c r="F33" s="1"/>
      <c r="G33" s="1"/>
      <c r="H33" s="1"/>
      <c r="I33" s="1"/>
      <c r="J33" s="1"/>
      <c r="K33" s="3"/>
      <c r="L33" s="3"/>
      <c r="M33" s="3"/>
      <c r="N33" s="3"/>
      <c r="O33" s="3"/>
      <c r="P33" s="3"/>
      <c r="Q33" s="3"/>
      <c r="R33" s="3"/>
      <c r="S33" s="3"/>
      <c r="T33" s="3"/>
      <c r="U33" s="3"/>
      <c r="V33" s="3"/>
      <c r="W33" s="3"/>
      <c r="X33" s="3"/>
      <c r="Y33" s="3"/>
      <c r="Z33" s="3"/>
      <c r="AA33" s="3"/>
      <c r="AB33" s="3"/>
      <c r="AC33" s="3"/>
    </row>
    <row r="34" spans="1:29" x14ac:dyDescent="0.3">
      <c r="A34" s="1"/>
      <c r="B34" s="1"/>
      <c r="C34" s="1"/>
      <c r="D34" s="1"/>
      <c r="E34" s="1"/>
      <c r="F34" s="1"/>
      <c r="G34" s="1"/>
      <c r="H34" s="1"/>
      <c r="I34" s="1"/>
      <c r="J34" s="1"/>
      <c r="K34" s="3"/>
      <c r="L34" s="3"/>
      <c r="M34" s="3"/>
      <c r="N34" s="3"/>
      <c r="O34" s="3"/>
      <c r="P34" s="3"/>
      <c r="Q34" s="3"/>
      <c r="R34" s="3"/>
      <c r="S34" s="3"/>
      <c r="T34" s="3"/>
      <c r="U34" s="3"/>
      <c r="V34" s="3"/>
      <c r="W34" s="3"/>
      <c r="X34" s="3"/>
      <c r="Y34" s="3"/>
      <c r="Z34" s="3"/>
      <c r="AA34" s="3"/>
      <c r="AB34" s="3"/>
      <c r="AC34" s="3"/>
    </row>
    <row r="35" spans="1:29" x14ac:dyDescent="0.3">
      <c r="A35" s="1"/>
      <c r="B35" s="1"/>
      <c r="C35" s="1"/>
      <c r="D35" s="1"/>
      <c r="E35" s="1"/>
      <c r="F35" s="1"/>
      <c r="G35" s="1"/>
      <c r="H35" s="1"/>
      <c r="I35" s="1"/>
      <c r="J35" s="1"/>
      <c r="K35" s="3"/>
      <c r="L35" s="3"/>
      <c r="M35" s="3"/>
      <c r="N35" s="3"/>
      <c r="O35" s="3"/>
      <c r="P35" s="3"/>
      <c r="Q35" s="3"/>
      <c r="R35" s="3"/>
      <c r="S35" s="3"/>
      <c r="T35" s="3"/>
      <c r="U35" s="3"/>
      <c r="V35" s="3"/>
      <c r="W35" s="3"/>
      <c r="X35" s="3"/>
      <c r="Y35" s="3"/>
      <c r="Z35" s="3"/>
      <c r="AA35" s="3"/>
      <c r="AB35" s="3"/>
      <c r="AC35" s="3"/>
    </row>
    <row r="36" spans="1:29" x14ac:dyDescent="0.3">
      <c r="A36" s="1"/>
      <c r="B36" s="1"/>
      <c r="C36" s="1"/>
      <c r="D36" s="1"/>
      <c r="E36" s="1"/>
      <c r="F36" s="1"/>
      <c r="G36" s="1"/>
      <c r="H36" s="1"/>
      <c r="I36" s="1"/>
      <c r="J36" s="1"/>
      <c r="K36" s="3"/>
      <c r="L36" s="3"/>
      <c r="M36" s="3"/>
      <c r="N36" s="3"/>
      <c r="O36" s="3"/>
      <c r="P36" s="3"/>
      <c r="Q36" s="3"/>
      <c r="R36" s="3"/>
      <c r="S36" s="3"/>
      <c r="T36" s="3"/>
      <c r="U36" s="3"/>
      <c r="V36" s="3"/>
      <c r="W36" s="3"/>
      <c r="X36" s="3"/>
      <c r="Y36" s="3"/>
      <c r="Z36" s="3"/>
      <c r="AA36" s="3"/>
      <c r="AB36" s="3"/>
      <c r="AC36" s="3"/>
    </row>
    <row r="37" spans="1:29" x14ac:dyDescent="0.3">
      <c r="A37" s="1"/>
      <c r="B37" s="1"/>
      <c r="C37" s="1"/>
      <c r="D37" s="1"/>
      <c r="E37" s="1"/>
      <c r="F37" s="1"/>
      <c r="G37" s="1"/>
      <c r="H37" s="1"/>
      <c r="I37" s="1"/>
      <c r="J37" s="1"/>
      <c r="K37" s="3"/>
      <c r="L37" s="3"/>
      <c r="M37" s="3"/>
      <c r="N37" s="3"/>
      <c r="O37" s="3"/>
      <c r="P37" s="3"/>
      <c r="Q37" s="3"/>
      <c r="R37" s="3"/>
      <c r="S37" s="3"/>
      <c r="T37" s="3"/>
      <c r="U37" s="3"/>
      <c r="V37" s="3"/>
      <c r="W37" s="3"/>
      <c r="X37" s="3"/>
      <c r="Y37" s="3"/>
      <c r="Z37" s="3"/>
      <c r="AA37" s="3"/>
      <c r="AB37" s="3"/>
      <c r="AC37" s="3"/>
    </row>
    <row r="38" spans="1:29" x14ac:dyDescent="0.3">
      <c r="A38" s="1"/>
      <c r="B38" s="1"/>
      <c r="C38" s="1"/>
      <c r="D38" s="1"/>
      <c r="E38" s="1"/>
      <c r="F38" s="1"/>
      <c r="G38" s="1"/>
      <c r="H38" s="1"/>
      <c r="I38" s="1"/>
      <c r="J38" s="1"/>
      <c r="K38" s="3"/>
      <c r="L38" s="3"/>
      <c r="M38" s="3"/>
      <c r="N38" s="3"/>
      <c r="O38" s="3"/>
      <c r="P38" s="3"/>
      <c r="Q38" s="3"/>
      <c r="R38" s="3"/>
      <c r="S38" s="3"/>
      <c r="T38" s="3"/>
      <c r="U38" s="3"/>
      <c r="V38" s="3"/>
      <c r="W38" s="3"/>
      <c r="X38" s="3"/>
      <c r="Y38" s="3"/>
      <c r="Z38" s="3"/>
      <c r="AA38" s="3"/>
      <c r="AB38" s="3"/>
      <c r="AC38" s="3"/>
    </row>
    <row r="39" spans="1:29" x14ac:dyDescent="0.3">
      <c r="A39" s="1"/>
      <c r="B39" s="1"/>
      <c r="C39" s="1"/>
      <c r="D39" s="1"/>
      <c r="E39" s="1"/>
      <c r="F39" s="1"/>
      <c r="G39" s="1"/>
      <c r="H39" s="1"/>
      <c r="I39" s="1"/>
      <c r="J39" s="1"/>
      <c r="K39" s="3"/>
      <c r="L39" s="3"/>
      <c r="M39" s="3"/>
      <c r="N39" s="3"/>
      <c r="O39" s="3"/>
      <c r="P39" s="3"/>
      <c r="Q39" s="3"/>
      <c r="R39" s="3"/>
      <c r="S39" s="3"/>
      <c r="T39" s="3"/>
      <c r="U39" s="3"/>
      <c r="V39" s="3"/>
      <c r="W39" s="3"/>
      <c r="X39" s="3"/>
      <c r="Y39" s="3"/>
      <c r="Z39" s="3"/>
      <c r="AA39" s="3"/>
      <c r="AB39" s="3"/>
      <c r="AC39" s="3"/>
    </row>
    <row r="40" spans="1:29" x14ac:dyDescent="0.3">
      <c r="A40" s="1"/>
      <c r="B40" s="1"/>
      <c r="C40" s="1"/>
      <c r="D40" s="1"/>
      <c r="E40" s="1"/>
      <c r="F40" s="1"/>
      <c r="G40" s="1"/>
      <c r="H40" s="1"/>
      <c r="I40" s="1"/>
      <c r="J40" s="1"/>
      <c r="K40" s="3"/>
      <c r="L40" s="3"/>
      <c r="M40" s="3"/>
      <c r="N40" s="3"/>
      <c r="O40" s="3"/>
      <c r="P40" s="3"/>
      <c r="Q40" s="3"/>
      <c r="R40" s="3"/>
      <c r="S40" s="3"/>
      <c r="T40" s="3"/>
      <c r="U40" s="3"/>
      <c r="V40" s="3"/>
      <c r="W40" s="3"/>
      <c r="X40" s="3"/>
      <c r="Y40" s="3"/>
      <c r="Z40" s="3"/>
      <c r="AA40" s="3"/>
      <c r="AB40" s="3"/>
      <c r="AC40" s="3"/>
    </row>
    <row r="41" spans="1:29" x14ac:dyDescent="0.3">
      <c r="A41" s="1"/>
      <c r="B41" s="1"/>
      <c r="C41" s="1"/>
      <c r="D41" s="1"/>
      <c r="E41" s="1"/>
      <c r="F41" s="1"/>
      <c r="G41" s="1"/>
      <c r="H41" s="1"/>
      <c r="I41" s="1"/>
      <c r="J41" s="1"/>
      <c r="K41" s="3"/>
      <c r="L41" s="3"/>
      <c r="M41" s="3"/>
      <c r="N41" s="3"/>
      <c r="O41" s="3"/>
      <c r="P41" s="3"/>
      <c r="Q41" s="3"/>
      <c r="R41" s="3"/>
      <c r="S41" s="3"/>
      <c r="T41" s="3"/>
      <c r="U41" s="3"/>
      <c r="V41" s="3"/>
      <c r="W41" s="3"/>
      <c r="X41" s="3"/>
      <c r="Y41" s="3"/>
      <c r="Z41" s="3"/>
      <c r="AA41" s="3"/>
      <c r="AB41" s="3"/>
      <c r="AC41" s="3"/>
    </row>
    <row r="42" spans="1:29" ht="15.6" customHeight="1" x14ac:dyDescent="0.3">
      <c r="A42" s="1"/>
      <c r="B42" s="28"/>
      <c r="C42" s="1"/>
      <c r="D42" s="1"/>
      <c r="E42" s="1"/>
      <c r="F42" s="1"/>
      <c r="G42" s="1"/>
      <c r="H42" s="1"/>
      <c r="I42" s="1"/>
      <c r="J42" s="1"/>
      <c r="K42" s="3"/>
      <c r="L42" s="3"/>
      <c r="M42" s="3"/>
      <c r="N42" s="3"/>
      <c r="O42" s="3"/>
      <c r="P42" s="3"/>
      <c r="Q42" s="3"/>
      <c r="R42" s="3"/>
      <c r="S42" s="3"/>
      <c r="T42" s="3"/>
      <c r="U42" s="3"/>
      <c r="V42" s="3"/>
      <c r="W42" s="3"/>
      <c r="X42" s="3"/>
      <c r="Y42" s="3"/>
      <c r="Z42" s="3"/>
      <c r="AA42" s="3"/>
      <c r="AB42" s="3"/>
      <c r="AC42" s="3"/>
    </row>
    <row r="43" spans="1:29" x14ac:dyDescent="0.3">
      <c r="A43" s="1"/>
      <c r="B43" s="37" t="s">
        <v>638</v>
      </c>
      <c r="C43" s="37"/>
      <c r="D43" s="37"/>
      <c r="E43" s="37"/>
      <c r="F43" s="37"/>
      <c r="G43" s="37"/>
      <c r="H43" s="1"/>
      <c r="J43" s="1"/>
      <c r="K43" s="3"/>
      <c r="L43" s="3"/>
      <c r="M43" s="3"/>
      <c r="N43" s="3"/>
      <c r="O43" s="3"/>
      <c r="P43" s="3"/>
      <c r="Q43" s="3"/>
      <c r="R43" s="3"/>
      <c r="S43" s="3"/>
      <c r="T43" s="3"/>
      <c r="U43" s="3"/>
      <c r="V43" s="3"/>
      <c r="W43" s="3"/>
      <c r="X43" s="3"/>
      <c r="Y43" s="3"/>
      <c r="Z43" s="3"/>
      <c r="AA43" s="3"/>
      <c r="AB43" s="3"/>
      <c r="AC43" s="3"/>
    </row>
    <row r="44" spans="1:29" x14ac:dyDescent="0.3">
      <c r="A44" s="1"/>
      <c r="B44" s="1"/>
      <c r="C44" s="1"/>
      <c r="D44" s="1"/>
      <c r="E44" s="1"/>
      <c r="F44" s="1"/>
      <c r="G44" s="1"/>
      <c r="H44" s="1"/>
      <c r="I44" s="1"/>
      <c r="J44" s="1"/>
      <c r="K44" s="3"/>
      <c r="L44" s="3"/>
      <c r="M44" s="3"/>
      <c r="N44" s="3"/>
      <c r="O44" s="3"/>
      <c r="P44" s="3"/>
      <c r="Q44" s="3"/>
      <c r="R44" s="3"/>
      <c r="S44" s="3"/>
      <c r="T44" s="3"/>
      <c r="U44" s="3"/>
      <c r="V44" s="3"/>
      <c r="W44" s="3"/>
      <c r="X44" s="3"/>
      <c r="Y44" s="3"/>
      <c r="Z44" s="3"/>
      <c r="AA44" s="3"/>
      <c r="AB44" s="3"/>
      <c r="AC44" s="3"/>
    </row>
    <row r="45" spans="1:29"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x14ac:dyDescent="0.3">
      <c r="A95" s="1"/>
      <c r="B95" s="1"/>
      <c r="C95" s="1"/>
      <c r="D95" s="1"/>
      <c r="E95" s="1"/>
      <c r="F95" s="1"/>
      <c r="G95" s="1"/>
      <c r="H95" s="1"/>
      <c r="I95" s="1"/>
      <c r="J95" s="1"/>
      <c r="K95" s="1"/>
      <c r="L95" s="1"/>
      <c r="M95" s="1"/>
    </row>
    <row r="96" spans="1:29" x14ac:dyDescent="0.3">
      <c r="A96" s="1"/>
      <c r="B96" s="1"/>
      <c r="C96" s="1"/>
      <c r="D96" s="1"/>
      <c r="E96" s="1"/>
      <c r="F96" s="1"/>
      <c r="G96" s="1"/>
      <c r="H96" s="1"/>
      <c r="I96" s="1"/>
      <c r="J96" s="1"/>
      <c r="K96" s="1"/>
      <c r="L96" s="1"/>
      <c r="M96" s="1"/>
    </row>
    <row r="97" spans="1:13" x14ac:dyDescent="0.3">
      <c r="A97" s="1"/>
      <c r="B97" s="1"/>
      <c r="C97" s="1"/>
      <c r="D97" s="1"/>
      <c r="E97" s="1"/>
      <c r="F97" s="1"/>
      <c r="G97" s="1"/>
      <c r="H97" s="1"/>
      <c r="I97" s="1"/>
      <c r="J97" s="1"/>
      <c r="K97" s="1"/>
      <c r="L97" s="1"/>
      <c r="M97" s="1"/>
    </row>
    <row r="98" spans="1:13" x14ac:dyDescent="0.3">
      <c r="A98" s="1"/>
      <c r="B98" s="1"/>
      <c r="C98" s="1"/>
      <c r="D98" s="1"/>
      <c r="E98" s="1"/>
      <c r="F98" s="1"/>
      <c r="G98" s="1"/>
      <c r="H98" s="1"/>
      <c r="I98" s="1"/>
      <c r="J98" s="1"/>
      <c r="K98" s="1"/>
      <c r="L98" s="1"/>
      <c r="M98" s="1"/>
    </row>
    <row r="99" spans="1:13" x14ac:dyDescent="0.3">
      <c r="A99" s="1"/>
      <c r="B99" s="1"/>
      <c r="C99" s="1"/>
      <c r="D99" s="1"/>
      <c r="E99" s="1"/>
      <c r="F99" s="1"/>
      <c r="G99" s="1"/>
      <c r="H99" s="1"/>
      <c r="I99" s="1"/>
      <c r="J99" s="1"/>
      <c r="K99" s="1"/>
      <c r="L99" s="1"/>
      <c r="M99" s="1"/>
    </row>
    <row r="100" spans="1:13" x14ac:dyDescent="0.3">
      <c r="A100" s="1"/>
      <c r="B100" s="1"/>
      <c r="C100" s="1"/>
      <c r="D100" s="1"/>
      <c r="E100" s="1"/>
      <c r="F100" s="1"/>
      <c r="G100" s="1"/>
      <c r="H100" s="1"/>
      <c r="I100" s="1"/>
      <c r="J100" s="1"/>
      <c r="K100" s="1"/>
      <c r="L100" s="1"/>
      <c r="M100" s="1"/>
    </row>
    <row r="101" spans="1:13" x14ac:dyDescent="0.3">
      <c r="A101" s="1"/>
      <c r="B101" s="1"/>
      <c r="C101" s="1"/>
      <c r="D101" s="1"/>
      <c r="E101" s="1"/>
      <c r="F101" s="1"/>
      <c r="G101" s="1"/>
      <c r="H101" s="1"/>
      <c r="I101" s="1"/>
      <c r="J101" s="1"/>
      <c r="K101" s="1"/>
      <c r="L101" s="1"/>
      <c r="M101" s="1"/>
    </row>
    <row r="102" spans="1:13" x14ac:dyDescent="0.3">
      <c r="A102" s="1"/>
      <c r="B102" s="1"/>
      <c r="C102" s="1"/>
      <c r="D102" s="1"/>
      <c r="E102" s="1"/>
      <c r="F102" s="1"/>
      <c r="G102" s="1"/>
      <c r="H102" s="1"/>
      <c r="I102" s="1"/>
      <c r="J102" s="1"/>
      <c r="K102" s="1"/>
      <c r="L102" s="1"/>
      <c r="M102" s="1"/>
    </row>
    <row r="103" spans="1:13" x14ac:dyDescent="0.3">
      <c r="A103" s="1"/>
      <c r="B103" s="1"/>
      <c r="C103" s="1"/>
      <c r="D103" s="1"/>
      <c r="E103" s="1"/>
      <c r="F103" s="1"/>
      <c r="G103" s="1"/>
      <c r="H103" s="1"/>
      <c r="I103" s="1"/>
      <c r="J103" s="1"/>
      <c r="K103" s="1"/>
      <c r="L103" s="1"/>
      <c r="M103" s="1"/>
    </row>
    <row r="104" spans="1:13" x14ac:dyDescent="0.3">
      <c r="A104" s="1"/>
      <c r="B104" s="1"/>
      <c r="C104" s="1"/>
      <c r="D104" s="1"/>
      <c r="E104" s="1"/>
      <c r="F104" s="1"/>
      <c r="G104" s="1"/>
      <c r="H104" s="1"/>
      <c r="I104" s="1"/>
      <c r="J104" s="1"/>
      <c r="K104" s="1"/>
      <c r="L104" s="1"/>
      <c r="M104" s="1"/>
    </row>
    <row r="105" spans="1:13" x14ac:dyDescent="0.3">
      <c r="A105" s="1"/>
      <c r="B105" s="1"/>
      <c r="C105" s="1"/>
      <c r="D105" s="1"/>
      <c r="E105" s="1"/>
      <c r="F105" s="1"/>
      <c r="G105" s="1"/>
      <c r="H105" s="1"/>
      <c r="I105" s="1"/>
      <c r="J105" s="1"/>
      <c r="K105" s="1"/>
      <c r="L105" s="1"/>
      <c r="M105" s="1"/>
    </row>
    <row r="106" spans="1:13" x14ac:dyDescent="0.3">
      <c r="A106" s="1"/>
      <c r="B106" s="1"/>
      <c r="C106" s="1"/>
      <c r="D106" s="1"/>
      <c r="E106" s="1"/>
      <c r="F106" s="1"/>
      <c r="G106" s="1"/>
      <c r="H106" s="1"/>
      <c r="I106" s="1"/>
      <c r="J106" s="1"/>
      <c r="K106" s="1"/>
      <c r="L106" s="1"/>
      <c r="M106" s="1"/>
    </row>
    <row r="107" spans="1:13" x14ac:dyDescent="0.3">
      <c r="A107" s="1"/>
      <c r="B107" s="1"/>
      <c r="C107" s="1"/>
      <c r="D107" s="1"/>
      <c r="E107" s="1"/>
      <c r="F107" s="1"/>
      <c r="G107" s="1"/>
      <c r="H107" s="1"/>
      <c r="I107" s="1"/>
      <c r="J107" s="1"/>
      <c r="K107" s="1"/>
      <c r="L107" s="1"/>
      <c r="M107" s="1"/>
    </row>
    <row r="108" spans="1:13" x14ac:dyDescent="0.3">
      <c r="A108" s="1"/>
      <c r="B108" s="1"/>
      <c r="C108" s="1"/>
      <c r="D108" s="1"/>
      <c r="E108" s="1"/>
      <c r="F108" s="1"/>
      <c r="G108" s="1"/>
      <c r="H108" s="1"/>
      <c r="I108" s="1"/>
      <c r="J108" s="1"/>
      <c r="K108" s="1"/>
      <c r="L108" s="1"/>
      <c r="M108" s="1"/>
    </row>
    <row r="109" spans="1:13" x14ac:dyDescent="0.3">
      <c r="A109" s="1"/>
      <c r="B109" s="1"/>
      <c r="C109" s="1"/>
      <c r="D109" s="1"/>
      <c r="E109" s="1"/>
      <c r="F109" s="1"/>
      <c r="G109" s="1"/>
      <c r="H109" s="1"/>
      <c r="I109" s="1"/>
      <c r="J109" s="1"/>
      <c r="K109" s="1"/>
      <c r="L109" s="1"/>
      <c r="M109" s="1"/>
    </row>
    <row r="110" spans="1:13" x14ac:dyDescent="0.3">
      <c r="A110" s="1"/>
      <c r="B110" s="1"/>
      <c r="C110" s="1"/>
      <c r="D110" s="1"/>
      <c r="E110" s="1"/>
      <c r="F110" s="1"/>
      <c r="G110" s="1"/>
      <c r="H110" s="1"/>
      <c r="I110" s="1"/>
      <c r="J110" s="1"/>
      <c r="K110" s="1"/>
      <c r="L110" s="1"/>
      <c r="M110" s="1"/>
    </row>
    <row r="111" spans="1:13" x14ac:dyDescent="0.3">
      <c r="A111" s="1"/>
      <c r="B111" s="1"/>
      <c r="C111" s="1"/>
      <c r="D111" s="1"/>
      <c r="E111" s="1"/>
      <c r="F111" s="1"/>
      <c r="G111" s="1"/>
      <c r="H111" s="1"/>
      <c r="I111" s="1"/>
      <c r="J111" s="1"/>
      <c r="K111" s="1"/>
      <c r="L111" s="1"/>
      <c r="M111" s="1"/>
    </row>
    <row r="112" spans="1:13" x14ac:dyDescent="0.3">
      <c r="A112" s="1"/>
      <c r="B112" s="1"/>
      <c r="C112" s="1"/>
      <c r="D112" s="1"/>
      <c r="E112" s="1"/>
      <c r="F112" s="1"/>
      <c r="G112" s="1"/>
      <c r="H112" s="1"/>
      <c r="I112" s="1"/>
      <c r="J112" s="1"/>
      <c r="K112" s="1"/>
      <c r="L112" s="1"/>
      <c r="M112" s="1"/>
    </row>
    <row r="113" spans="1:13" x14ac:dyDescent="0.3">
      <c r="A113" s="1"/>
      <c r="B113" s="1"/>
      <c r="C113" s="1"/>
      <c r="D113" s="1"/>
      <c r="E113" s="1"/>
      <c r="F113" s="1"/>
      <c r="G113" s="1"/>
      <c r="H113" s="1"/>
      <c r="I113" s="1"/>
      <c r="J113" s="1"/>
      <c r="K113" s="1"/>
      <c r="L113" s="1"/>
      <c r="M113" s="1"/>
    </row>
    <row r="114" spans="1:13" x14ac:dyDescent="0.3">
      <c r="A114" s="1"/>
      <c r="B114" s="1"/>
      <c r="C114" s="1"/>
      <c r="D114" s="1"/>
      <c r="E114" s="1"/>
      <c r="F114" s="1"/>
      <c r="G114" s="1"/>
      <c r="H114" s="1"/>
      <c r="I114" s="1"/>
      <c r="J114" s="1"/>
      <c r="K114" s="1"/>
      <c r="L114" s="1"/>
      <c r="M114" s="1"/>
    </row>
    <row r="115" spans="1:13" x14ac:dyDescent="0.3">
      <c r="A115" s="1"/>
      <c r="B115" s="1"/>
      <c r="C115" s="1"/>
      <c r="D115" s="1"/>
      <c r="E115" s="1"/>
      <c r="F115" s="1"/>
      <c r="G115" s="1"/>
      <c r="H115" s="1"/>
      <c r="I115" s="1"/>
      <c r="J115" s="1"/>
      <c r="K115" s="1"/>
      <c r="L115" s="1"/>
      <c r="M115" s="1"/>
    </row>
    <row r="116" spans="1:13" x14ac:dyDescent="0.3">
      <c r="A116" s="1"/>
      <c r="B116" s="1"/>
      <c r="C116" s="1"/>
      <c r="D116" s="1"/>
      <c r="E116" s="1"/>
      <c r="F116" s="1"/>
      <c r="G116" s="1"/>
      <c r="H116" s="1"/>
      <c r="I116" s="1"/>
      <c r="J116" s="1"/>
      <c r="K116" s="1"/>
      <c r="L116" s="1"/>
      <c r="M116" s="1"/>
    </row>
    <row r="117" spans="1:13" x14ac:dyDescent="0.3">
      <c r="A117" s="1"/>
      <c r="B117" s="1"/>
      <c r="C117" s="1"/>
      <c r="D117" s="1"/>
      <c r="E117" s="1"/>
      <c r="F117" s="1"/>
      <c r="G117" s="1"/>
      <c r="H117" s="1"/>
      <c r="I117" s="1"/>
      <c r="J117" s="1"/>
      <c r="K117" s="1"/>
      <c r="L117" s="1"/>
      <c r="M117" s="1"/>
    </row>
    <row r="118" spans="1:13" x14ac:dyDescent="0.3">
      <c r="A118" s="1"/>
      <c r="B118" s="1"/>
      <c r="C118" s="1"/>
      <c r="D118" s="1"/>
      <c r="E118" s="1"/>
      <c r="F118" s="1"/>
      <c r="G118" s="1"/>
      <c r="H118" s="1"/>
      <c r="I118" s="1"/>
      <c r="J118" s="1"/>
      <c r="K118" s="1"/>
      <c r="L118" s="1"/>
      <c r="M118" s="1"/>
    </row>
    <row r="119" spans="1:13" x14ac:dyDescent="0.3">
      <c r="A119" s="1"/>
      <c r="B119" s="1"/>
      <c r="C119" s="1"/>
      <c r="D119" s="1"/>
      <c r="E119" s="1"/>
      <c r="F119" s="1"/>
      <c r="G119" s="1"/>
      <c r="H119" s="1"/>
      <c r="I119" s="1"/>
      <c r="J119" s="1"/>
      <c r="K119" s="1"/>
      <c r="L119" s="1"/>
      <c r="M119" s="1"/>
    </row>
    <row r="120" spans="1:13" x14ac:dyDescent="0.3">
      <c r="A120" s="1"/>
      <c r="B120" s="1"/>
      <c r="C120" s="1"/>
      <c r="D120" s="1"/>
      <c r="E120" s="1"/>
      <c r="F120" s="1"/>
      <c r="G120" s="1"/>
      <c r="H120" s="1"/>
      <c r="I120" s="1"/>
      <c r="J120" s="1"/>
      <c r="K120" s="1"/>
      <c r="L120" s="1"/>
      <c r="M120" s="1"/>
    </row>
    <row r="121" spans="1:13" x14ac:dyDescent="0.3">
      <c r="A121" s="1"/>
      <c r="B121" s="1"/>
      <c r="C121" s="1"/>
      <c r="D121" s="1"/>
      <c r="E121" s="1"/>
      <c r="F121" s="1"/>
      <c r="G121" s="1"/>
      <c r="H121" s="1"/>
      <c r="I121" s="1"/>
      <c r="J121" s="1"/>
      <c r="K121" s="1"/>
      <c r="L121" s="1"/>
      <c r="M121" s="1"/>
    </row>
    <row r="122" spans="1:13" x14ac:dyDescent="0.3">
      <c r="A122" s="1"/>
      <c r="B122" s="1"/>
      <c r="C122" s="1"/>
      <c r="D122" s="1"/>
      <c r="E122" s="1"/>
      <c r="F122" s="1"/>
      <c r="G122" s="1"/>
      <c r="H122" s="1"/>
      <c r="I122" s="1"/>
      <c r="J122" s="1"/>
      <c r="K122" s="1"/>
      <c r="L122" s="1"/>
      <c r="M122" s="1"/>
    </row>
    <row r="123" spans="1:13" x14ac:dyDescent="0.3">
      <c r="A123" s="1"/>
      <c r="B123" s="1"/>
      <c r="C123" s="1"/>
      <c r="D123" s="1"/>
      <c r="E123" s="1"/>
      <c r="F123" s="1"/>
      <c r="G123" s="1"/>
      <c r="H123" s="1"/>
      <c r="I123" s="1"/>
      <c r="J123" s="1"/>
      <c r="K123" s="1"/>
      <c r="L123" s="1"/>
      <c r="M123" s="1"/>
    </row>
    <row r="124" spans="1:13" x14ac:dyDescent="0.3">
      <c r="A124" s="1"/>
      <c r="B124" s="1"/>
      <c r="C124" s="1"/>
      <c r="D124" s="1"/>
      <c r="E124" s="1"/>
      <c r="F124" s="1"/>
      <c r="G124" s="1"/>
      <c r="H124" s="1"/>
      <c r="I124" s="1"/>
      <c r="J124" s="1"/>
      <c r="K124" s="1"/>
      <c r="L124" s="1"/>
      <c r="M124" s="1"/>
    </row>
    <row r="125" spans="1:13" x14ac:dyDescent="0.3">
      <c r="A125" s="1"/>
      <c r="B125" s="1"/>
      <c r="C125" s="1"/>
      <c r="D125" s="1"/>
      <c r="E125" s="1"/>
      <c r="F125" s="1"/>
      <c r="G125" s="1"/>
      <c r="H125" s="1"/>
      <c r="I125" s="1"/>
      <c r="J125" s="1"/>
      <c r="K125" s="1"/>
      <c r="L125" s="1"/>
      <c r="M125" s="1"/>
    </row>
    <row r="126" spans="1:13" x14ac:dyDescent="0.3">
      <c r="A126" s="1"/>
      <c r="B126" s="1"/>
      <c r="C126" s="1"/>
      <c r="D126" s="1"/>
      <c r="E126" s="1"/>
      <c r="F126" s="1"/>
      <c r="G126" s="1"/>
      <c r="H126" s="1"/>
      <c r="I126" s="1"/>
      <c r="J126" s="1"/>
      <c r="K126" s="1"/>
      <c r="L126" s="1"/>
      <c r="M126" s="1"/>
    </row>
    <row r="127" spans="1:13" x14ac:dyDescent="0.3">
      <c r="A127" s="1"/>
      <c r="B127" s="1"/>
      <c r="C127" s="1"/>
      <c r="D127" s="1"/>
      <c r="E127" s="1"/>
      <c r="F127" s="1"/>
      <c r="G127" s="1"/>
      <c r="H127" s="1"/>
      <c r="I127" s="1"/>
      <c r="J127" s="1"/>
      <c r="K127" s="1"/>
      <c r="L127" s="1"/>
      <c r="M127" s="1"/>
    </row>
    <row r="128" spans="1:13" x14ac:dyDescent="0.3">
      <c r="A128" s="1"/>
      <c r="B128" s="1"/>
      <c r="C128" s="1"/>
      <c r="D128" s="1"/>
      <c r="E128" s="1"/>
      <c r="F128" s="1"/>
      <c r="G128" s="1"/>
      <c r="H128" s="1"/>
      <c r="I128" s="1"/>
      <c r="J128" s="1"/>
      <c r="K128" s="1"/>
      <c r="L128" s="1"/>
      <c r="M128" s="1"/>
    </row>
    <row r="129" spans="1:13" x14ac:dyDescent="0.3">
      <c r="A129" s="1"/>
      <c r="B129" s="1"/>
      <c r="C129" s="1"/>
      <c r="D129" s="1"/>
      <c r="E129" s="1"/>
      <c r="F129" s="1"/>
      <c r="G129" s="1"/>
      <c r="H129" s="1"/>
      <c r="I129" s="1"/>
      <c r="J129" s="1"/>
      <c r="K129" s="1"/>
      <c r="L129" s="1"/>
      <c r="M129" s="1"/>
    </row>
  </sheetData>
  <sheetProtection password="D9F7" sheet="1" objects="1" scenarios="1"/>
  <mergeCells count="2">
    <mergeCell ref="A1:J1"/>
    <mergeCell ref="B43:G43"/>
  </mergeCells>
  <hyperlinks>
    <hyperlink ref="B43" r:id="rId1" xr:uid="{E7B512D5-E0E5-4927-96D8-CD9BF61ED5CD}"/>
  </hyperlinks>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Drop Down 3">
              <controlPr defaultSize="0" autoLine="0" autoPict="0">
                <anchor moveWithCells="1">
                  <from>
                    <xdr:col>10</xdr:col>
                    <xdr:colOff>510540</xdr:colOff>
                    <xdr:row>2</xdr:row>
                    <xdr:rowOff>114300</xdr:rowOff>
                  </from>
                  <to>
                    <xdr:col>15</xdr:col>
                    <xdr:colOff>541020</xdr:colOff>
                    <xdr:row>3</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6ABBA-FF30-4B4B-93D7-F0AF5E956FAC}">
  <dimension ref="A1:AB617"/>
  <sheetViews>
    <sheetView topLeftCell="A599" workbookViewId="0">
      <selection activeCell="O613" sqref="O613"/>
    </sheetView>
  </sheetViews>
  <sheetFormatPr defaultRowHeight="14.4" x14ac:dyDescent="0.3"/>
  <cols>
    <col min="5" max="5" width="9.6640625" bestFit="1" customWidth="1"/>
    <col min="6" max="6" width="9" bestFit="1" customWidth="1"/>
    <col min="7" max="7" width="11.109375" bestFit="1" customWidth="1"/>
    <col min="9" max="9" width="10.44140625" customWidth="1"/>
    <col min="11" max="11" width="11.77734375" customWidth="1"/>
    <col min="27" max="27" width="10.33203125" customWidth="1"/>
  </cols>
  <sheetData>
    <row r="1" spans="1:28" ht="18" x14ac:dyDescent="0.35">
      <c r="A1" s="4" t="s">
        <v>378</v>
      </c>
      <c r="B1" s="5"/>
      <c r="C1" s="5"/>
      <c r="D1" s="5"/>
      <c r="E1" s="5"/>
      <c r="F1" s="5"/>
      <c r="G1" s="5"/>
      <c r="H1" s="5"/>
      <c r="I1" s="5"/>
      <c r="J1" s="5"/>
      <c r="K1" s="5"/>
      <c r="L1" s="5"/>
      <c r="M1" s="5"/>
      <c r="N1" s="5"/>
      <c r="O1" s="5"/>
      <c r="P1" s="5"/>
      <c r="Q1" s="5"/>
      <c r="R1" s="5"/>
      <c r="S1" s="5"/>
      <c r="T1" s="5"/>
      <c r="U1" s="5"/>
      <c r="V1" s="5"/>
      <c r="W1" s="5"/>
      <c r="X1" s="5"/>
      <c r="Y1" s="5"/>
      <c r="Z1" s="5"/>
      <c r="AA1" s="5"/>
      <c r="AB1" s="5"/>
    </row>
    <row r="2" spans="1:28" x14ac:dyDescent="0.3">
      <c r="A2" s="6"/>
      <c r="B2" s="6"/>
      <c r="C2" s="6"/>
      <c r="E2" s="6" t="str">
        <f>AA2</f>
        <v>CMI $9.455</v>
      </c>
      <c r="F2" s="6" t="str">
        <f>Y2</f>
        <v>1.5 annual</v>
      </c>
      <c r="G2" t="s">
        <v>633</v>
      </c>
      <c r="H2" s="6" t="str">
        <f>Z2</f>
        <v>0.8 annual</v>
      </c>
      <c r="I2" s="6"/>
      <c r="J2" s="6"/>
      <c r="K2" s="6" t="s">
        <v>379</v>
      </c>
      <c r="L2" s="6" t="s">
        <v>379</v>
      </c>
      <c r="M2" s="6" t="s">
        <v>379</v>
      </c>
      <c r="N2" s="6" t="s">
        <v>379</v>
      </c>
      <c r="O2" s="6" t="s">
        <v>379</v>
      </c>
      <c r="P2" s="6" t="s">
        <v>379</v>
      </c>
      <c r="Q2" s="6" t="s">
        <v>379</v>
      </c>
      <c r="R2" s="6" t="s">
        <v>380</v>
      </c>
      <c r="S2" s="6" t="s">
        <v>380</v>
      </c>
      <c r="T2" s="6" t="s">
        <v>380</v>
      </c>
      <c r="U2" s="6" t="s">
        <v>380</v>
      </c>
      <c r="V2" s="6" t="s">
        <v>380</v>
      </c>
      <c r="W2" s="6" t="s">
        <v>380</v>
      </c>
      <c r="X2" s="6" t="s">
        <v>380</v>
      </c>
      <c r="Y2" s="6" t="s">
        <v>381</v>
      </c>
      <c r="Z2" s="6" t="s">
        <v>382</v>
      </c>
      <c r="AA2" s="7" t="s">
        <v>632</v>
      </c>
      <c r="AB2" s="7" t="s">
        <v>383</v>
      </c>
    </row>
    <row r="3" spans="1:28" x14ac:dyDescent="0.3">
      <c r="A3" s="5" t="s">
        <v>384</v>
      </c>
      <c r="B3" s="5" t="s">
        <v>385</v>
      </c>
      <c r="C3" s="5"/>
      <c r="D3" s="5" t="s">
        <v>385</v>
      </c>
      <c r="E3" s="6" t="str">
        <f t="shared" ref="E3:E8" si="0">AA3</f>
        <v>TOTAL</v>
      </c>
      <c r="F3" s="6" t="str">
        <f t="shared" ref="F3:F8" si="1">Y3</f>
        <v>TOTAL</v>
      </c>
      <c r="G3" s="5" t="str">
        <f t="shared" ref="G3" si="2">AA2</f>
        <v>CMI $9.455</v>
      </c>
      <c r="H3" s="6" t="str">
        <f t="shared" ref="H3:H8" si="3">Z3</f>
        <v>TOTAL</v>
      </c>
      <c r="I3" s="6" t="s">
        <v>639</v>
      </c>
      <c r="J3" s="5" t="s">
        <v>0</v>
      </c>
      <c r="K3" s="5" t="s">
        <v>386</v>
      </c>
      <c r="L3" s="8" t="s">
        <v>387</v>
      </c>
      <c r="M3" s="8" t="s">
        <v>388</v>
      </c>
      <c r="N3" s="8" t="s">
        <v>389</v>
      </c>
      <c r="O3" s="8" t="s">
        <v>390</v>
      </c>
      <c r="P3" s="8" t="s">
        <v>391</v>
      </c>
      <c r="Q3" s="8" t="s">
        <v>392</v>
      </c>
      <c r="R3" s="5" t="s">
        <v>386</v>
      </c>
      <c r="S3" s="8" t="s">
        <v>387</v>
      </c>
      <c r="T3" s="8" t="s">
        <v>388</v>
      </c>
      <c r="U3" s="8" t="s">
        <v>389</v>
      </c>
      <c r="V3" s="8" t="s">
        <v>390</v>
      </c>
      <c r="W3" s="8" t="s">
        <v>391</v>
      </c>
      <c r="X3" s="8" t="s">
        <v>392</v>
      </c>
      <c r="Y3" s="9" t="s">
        <v>393</v>
      </c>
      <c r="Z3" s="9" t="s">
        <v>393</v>
      </c>
      <c r="AA3" s="10" t="s">
        <v>393</v>
      </c>
      <c r="AB3" s="10" t="s">
        <v>393</v>
      </c>
    </row>
    <row r="4" spans="1:28" x14ac:dyDescent="0.3">
      <c r="A4" s="5">
        <v>534</v>
      </c>
      <c r="B4" s="5" t="s">
        <v>1</v>
      </c>
      <c r="C4" s="5">
        <v>1</v>
      </c>
      <c r="D4" s="5" t="s">
        <v>1</v>
      </c>
      <c r="E4" s="26">
        <f t="shared" si="0"/>
        <v>1487857.71</v>
      </c>
      <c r="F4" s="26">
        <f t="shared" si="1"/>
        <v>723015.11879999994</v>
      </c>
      <c r="G4" s="26">
        <f>(F4/12)*5</f>
        <v>301256.29949999996</v>
      </c>
      <c r="H4" s="26">
        <f t="shared" si="3"/>
        <v>403312.25520000001</v>
      </c>
      <c r="I4" s="26">
        <f>SUM(E4:H4)</f>
        <v>2915441.3835</v>
      </c>
      <c r="J4" s="5">
        <v>589</v>
      </c>
      <c r="K4" s="11">
        <v>157362</v>
      </c>
      <c r="L4" s="11">
        <v>0</v>
      </c>
      <c r="M4" s="11">
        <v>0</v>
      </c>
      <c r="N4" s="11">
        <v>6030</v>
      </c>
      <c r="O4" s="11">
        <v>4929</v>
      </c>
      <c r="P4" s="11">
        <v>0</v>
      </c>
      <c r="Q4" s="11">
        <v>0</v>
      </c>
      <c r="R4" s="12">
        <v>298.35000000000002</v>
      </c>
      <c r="S4" s="12">
        <v>0</v>
      </c>
      <c r="T4" s="12">
        <v>0</v>
      </c>
      <c r="U4" s="12">
        <v>574.63999999999987</v>
      </c>
      <c r="V4" s="12">
        <v>0</v>
      </c>
      <c r="W4" s="12">
        <v>0</v>
      </c>
      <c r="X4" s="12">
        <v>0</v>
      </c>
      <c r="Y4" s="13">
        <v>723015.11879999994</v>
      </c>
      <c r="Z4" s="13">
        <v>403312.25520000001</v>
      </c>
      <c r="AA4" s="14">
        <f t="shared" ref="AA4:AA67" si="4">9.455*K4</f>
        <v>1487857.71</v>
      </c>
      <c r="AB4" s="10"/>
    </row>
    <row r="5" spans="1:28" x14ac:dyDescent="0.3">
      <c r="A5" s="5">
        <v>431</v>
      </c>
      <c r="B5" s="5" t="s">
        <v>2</v>
      </c>
      <c r="C5" s="5">
        <v>2</v>
      </c>
      <c r="D5" s="5" t="s">
        <v>2</v>
      </c>
      <c r="E5" s="26">
        <f t="shared" si="0"/>
        <v>331823.22499999998</v>
      </c>
      <c r="F5" s="26">
        <f t="shared" si="1"/>
        <v>91340.103432280623</v>
      </c>
      <c r="G5" s="26">
        <f t="shared" ref="G5:G68" si="5">(F5/12)*5</f>
        <v>38058.376430116929</v>
      </c>
      <c r="H5" s="26">
        <f t="shared" si="3"/>
        <v>61261.886230549659</v>
      </c>
      <c r="I5" s="26">
        <f t="shared" ref="I5:I68" si="6">SUM(E5:H5)</f>
        <v>522483.59109294717</v>
      </c>
      <c r="J5" s="5">
        <v>140</v>
      </c>
      <c r="K5" s="11">
        <v>35095</v>
      </c>
      <c r="L5" s="11">
        <v>0</v>
      </c>
      <c r="M5" s="11">
        <v>0</v>
      </c>
      <c r="N5" s="11">
        <v>0</v>
      </c>
      <c r="O5" s="11">
        <v>0</v>
      </c>
      <c r="P5" s="11">
        <v>0</v>
      </c>
      <c r="Q5" s="11">
        <v>0</v>
      </c>
      <c r="R5" s="12">
        <v>218.20019315625325</v>
      </c>
      <c r="S5" s="12">
        <v>0</v>
      </c>
      <c r="T5" s="12">
        <v>0</v>
      </c>
      <c r="U5" s="12">
        <v>0</v>
      </c>
      <c r="V5" s="12">
        <v>0</v>
      </c>
      <c r="W5" s="12">
        <v>0</v>
      </c>
      <c r="X5" s="12">
        <v>0</v>
      </c>
      <c r="Y5" s="13">
        <v>91340.103432280623</v>
      </c>
      <c r="Z5" s="13">
        <v>61261.886230549659</v>
      </c>
      <c r="AA5" s="14">
        <f t="shared" si="4"/>
        <v>331823.22499999998</v>
      </c>
      <c r="AB5" s="10"/>
    </row>
    <row r="6" spans="1:28" x14ac:dyDescent="0.3">
      <c r="A6" s="5">
        <v>73</v>
      </c>
      <c r="B6" s="5" t="s">
        <v>407</v>
      </c>
      <c r="C6" s="5">
        <v>3</v>
      </c>
      <c r="D6" s="5" t="s">
        <v>407</v>
      </c>
      <c r="E6" s="26">
        <f t="shared" si="0"/>
        <v>81237.36</v>
      </c>
      <c r="F6" s="26">
        <f t="shared" si="1"/>
        <v>25543.110627683902</v>
      </c>
      <c r="G6" s="26">
        <f t="shared" si="5"/>
        <v>10642.96276153496</v>
      </c>
      <c r="H6" s="26">
        <f t="shared" si="3"/>
        <v>14988.08929476475</v>
      </c>
      <c r="I6" s="26">
        <f t="shared" si="6"/>
        <v>132411.52268398361</v>
      </c>
      <c r="J6" s="5">
        <v>37</v>
      </c>
      <c r="K6" s="11">
        <v>8592</v>
      </c>
      <c r="L6" s="11">
        <v>0</v>
      </c>
      <c r="M6" s="11">
        <v>0</v>
      </c>
      <c r="N6" s="11">
        <v>0</v>
      </c>
      <c r="O6" s="11">
        <v>0</v>
      </c>
      <c r="P6" s="11">
        <v>0</v>
      </c>
      <c r="Q6" s="11">
        <v>0</v>
      </c>
      <c r="R6" s="12">
        <v>218.05297507513893</v>
      </c>
      <c r="S6" s="12">
        <v>0</v>
      </c>
      <c r="T6" s="12">
        <v>0</v>
      </c>
      <c r="U6" s="12">
        <v>0</v>
      </c>
      <c r="V6" s="12">
        <v>0</v>
      </c>
      <c r="W6" s="12">
        <v>0</v>
      </c>
      <c r="X6" s="12">
        <v>0</v>
      </c>
      <c r="Y6" s="13">
        <v>25543.110627683902</v>
      </c>
      <c r="Z6" s="13">
        <v>14988.08929476475</v>
      </c>
      <c r="AA6" s="14">
        <f t="shared" si="4"/>
        <v>81237.36</v>
      </c>
      <c r="AB6" s="10"/>
    </row>
    <row r="7" spans="1:28" x14ac:dyDescent="0.3">
      <c r="A7" s="5">
        <v>278</v>
      </c>
      <c r="B7" s="5" t="s">
        <v>433</v>
      </c>
      <c r="C7" s="5">
        <v>4</v>
      </c>
      <c r="D7" s="5" t="s">
        <v>433</v>
      </c>
      <c r="E7" s="26">
        <f t="shared" si="0"/>
        <v>797954.72499999998</v>
      </c>
      <c r="F7" s="26">
        <f t="shared" si="1"/>
        <v>243910.11970336348</v>
      </c>
      <c r="G7" s="26">
        <f t="shared" si="5"/>
        <v>101629.21654306812</v>
      </c>
      <c r="H7" s="26">
        <f t="shared" si="3"/>
        <v>148962.87077512717</v>
      </c>
      <c r="I7" s="26">
        <f t="shared" si="6"/>
        <v>1292456.9320215588</v>
      </c>
      <c r="J7" s="5">
        <v>320</v>
      </c>
      <c r="K7" s="11">
        <v>84395</v>
      </c>
      <c r="L7" s="11">
        <v>0</v>
      </c>
      <c r="M7" s="11">
        <v>0</v>
      </c>
      <c r="N7" s="11">
        <v>0</v>
      </c>
      <c r="O7" s="11">
        <v>0</v>
      </c>
      <c r="P7" s="11">
        <v>0</v>
      </c>
      <c r="Q7" s="11">
        <v>0</v>
      </c>
      <c r="R7" s="12">
        <v>220.63343618568513</v>
      </c>
      <c r="S7" s="12">
        <v>0</v>
      </c>
      <c r="T7" s="12">
        <v>0</v>
      </c>
      <c r="U7" s="12">
        <v>0</v>
      </c>
      <c r="V7" s="12">
        <v>0</v>
      </c>
      <c r="W7" s="12">
        <v>0</v>
      </c>
      <c r="X7" s="12">
        <v>0</v>
      </c>
      <c r="Y7" s="13">
        <v>243910.11970336348</v>
      </c>
      <c r="Z7" s="13">
        <v>148962.87077512717</v>
      </c>
      <c r="AA7" s="14">
        <f t="shared" si="4"/>
        <v>797954.72499999998</v>
      </c>
      <c r="AB7" s="10"/>
    </row>
    <row r="8" spans="1:28" x14ac:dyDescent="0.3">
      <c r="A8" s="5">
        <v>56</v>
      </c>
      <c r="B8" s="5" t="s">
        <v>403</v>
      </c>
      <c r="C8" s="5">
        <v>5</v>
      </c>
      <c r="D8" s="5" t="s">
        <v>403</v>
      </c>
      <c r="E8" s="26">
        <f t="shared" si="0"/>
        <v>391238.44500000001</v>
      </c>
      <c r="F8" s="26">
        <f t="shared" si="1"/>
        <v>118835.998416831</v>
      </c>
      <c r="G8" s="26">
        <f t="shared" si="5"/>
        <v>49514.99934034625</v>
      </c>
      <c r="H8" s="26">
        <f t="shared" si="3"/>
        <v>72373.338595643203</v>
      </c>
      <c r="I8" s="26">
        <f t="shared" si="6"/>
        <v>631962.78135282046</v>
      </c>
      <c r="J8" s="5">
        <v>160</v>
      </c>
      <c r="K8" s="11">
        <v>41379</v>
      </c>
      <c r="L8" s="11">
        <v>0</v>
      </c>
      <c r="M8" s="11">
        <v>0</v>
      </c>
      <c r="N8" s="11">
        <v>0</v>
      </c>
      <c r="O8" s="11">
        <v>0</v>
      </c>
      <c r="P8" s="11">
        <v>0</v>
      </c>
      <c r="Q8" s="11">
        <v>0</v>
      </c>
      <c r="R8" s="12">
        <v>218.62943339508931</v>
      </c>
      <c r="S8" s="12">
        <v>0</v>
      </c>
      <c r="T8" s="12">
        <v>0</v>
      </c>
      <c r="U8" s="12">
        <v>0</v>
      </c>
      <c r="V8" s="12">
        <v>0</v>
      </c>
      <c r="W8" s="12">
        <v>0</v>
      </c>
      <c r="X8" s="12">
        <v>0</v>
      </c>
      <c r="Y8" s="13">
        <v>118835.998416831</v>
      </c>
      <c r="Z8" s="13">
        <v>72373.338595643203</v>
      </c>
      <c r="AA8" s="14">
        <f t="shared" si="4"/>
        <v>391238.44500000001</v>
      </c>
      <c r="AB8" s="10"/>
    </row>
    <row r="9" spans="1:28" x14ac:dyDescent="0.3">
      <c r="A9" s="5">
        <v>588</v>
      </c>
      <c r="B9" s="5" t="s">
        <v>475</v>
      </c>
      <c r="C9" s="5">
        <v>6</v>
      </c>
      <c r="D9" s="5" t="s">
        <v>475</v>
      </c>
      <c r="E9" s="26">
        <f t="shared" ref="E9:E19" si="7">AA9</f>
        <v>203187.95</v>
      </c>
      <c r="F9" s="26">
        <f t="shared" ref="F9:F19" si="8">Y9</f>
        <v>57321.486448446827</v>
      </c>
      <c r="G9" s="26">
        <f t="shared" si="5"/>
        <v>23883.952686852845</v>
      </c>
      <c r="H9" s="26">
        <f t="shared" ref="H9:H19" si="9">Z9</f>
        <v>34228.19783917164</v>
      </c>
      <c r="I9" s="26">
        <f t="shared" si="6"/>
        <v>318621.58697447128</v>
      </c>
      <c r="J9" s="5">
        <v>83</v>
      </c>
      <c r="K9" s="11">
        <v>21490</v>
      </c>
      <c r="L9" s="11">
        <v>0</v>
      </c>
      <c r="M9" s="11">
        <v>0</v>
      </c>
      <c r="N9" s="11">
        <v>0</v>
      </c>
      <c r="O9" s="11">
        <v>0</v>
      </c>
      <c r="P9" s="11">
        <v>0</v>
      </c>
      <c r="Q9" s="11">
        <v>0</v>
      </c>
      <c r="R9" s="12">
        <v>199.09375197284572</v>
      </c>
      <c r="S9" s="12">
        <v>0</v>
      </c>
      <c r="T9" s="12">
        <v>0</v>
      </c>
      <c r="U9" s="12">
        <v>0</v>
      </c>
      <c r="V9" s="12">
        <v>0</v>
      </c>
      <c r="W9" s="12">
        <v>0</v>
      </c>
      <c r="X9" s="12">
        <v>0</v>
      </c>
      <c r="Y9" s="13">
        <v>57321.486448446827</v>
      </c>
      <c r="Z9" s="13">
        <v>34228.19783917164</v>
      </c>
      <c r="AA9" s="14">
        <f t="shared" si="4"/>
        <v>203187.95</v>
      </c>
      <c r="AB9" s="10"/>
    </row>
    <row r="10" spans="1:28" x14ac:dyDescent="0.3">
      <c r="A10" s="5">
        <v>284</v>
      </c>
      <c r="B10" s="5" t="s">
        <v>435</v>
      </c>
      <c r="C10" s="5">
        <v>7</v>
      </c>
      <c r="D10" s="5" t="s">
        <v>435</v>
      </c>
      <c r="E10" s="26">
        <f t="shared" si="7"/>
        <v>485892.45</v>
      </c>
      <c r="F10" s="26">
        <f t="shared" si="8"/>
        <v>142905.86424006091</v>
      </c>
      <c r="G10" s="26">
        <f t="shared" si="5"/>
        <v>59544.110100025384</v>
      </c>
      <c r="H10" s="26">
        <f t="shared" si="9"/>
        <v>86021.672928032494</v>
      </c>
      <c r="I10" s="26">
        <f t="shared" si="6"/>
        <v>774364.09726811887</v>
      </c>
      <c r="J10" s="5">
        <v>202</v>
      </c>
      <c r="K10" s="11">
        <v>51390</v>
      </c>
      <c r="L10" s="11">
        <v>0</v>
      </c>
      <c r="M10" s="11">
        <v>0</v>
      </c>
      <c r="N10" s="11">
        <v>0</v>
      </c>
      <c r="O10" s="11">
        <v>0</v>
      </c>
      <c r="P10" s="11">
        <v>0</v>
      </c>
      <c r="Q10" s="11">
        <v>0</v>
      </c>
      <c r="R10" s="12">
        <v>209.23738307071534</v>
      </c>
      <c r="S10" s="12">
        <v>0</v>
      </c>
      <c r="T10" s="12">
        <v>0</v>
      </c>
      <c r="U10" s="12">
        <v>0</v>
      </c>
      <c r="V10" s="12">
        <v>0</v>
      </c>
      <c r="W10" s="12">
        <v>0</v>
      </c>
      <c r="X10" s="12">
        <v>0</v>
      </c>
      <c r="Y10" s="13">
        <v>142905.86424006091</v>
      </c>
      <c r="Z10" s="13">
        <v>86021.672928032494</v>
      </c>
      <c r="AA10" s="14">
        <f t="shared" si="4"/>
        <v>485892.45</v>
      </c>
      <c r="AB10" s="10"/>
    </row>
    <row r="11" spans="1:28" x14ac:dyDescent="0.3">
      <c r="A11" s="5">
        <v>1658</v>
      </c>
      <c r="B11" s="5" t="s">
        <v>512</v>
      </c>
      <c r="C11" s="5">
        <v>8</v>
      </c>
      <c r="D11" s="5" t="s">
        <v>512</v>
      </c>
      <c r="E11" s="26">
        <f t="shared" si="7"/>
        <v>309377.05499999999</v>
      </c>
      <c r="F11" s="26">
        <f t="shared" si="8"/>
        <v>86114.228182776948</v>
      </c>
      <c r="G11" s="26">
        <f t="shared" si="5"/>
        <v>35880.928409490392</v>
      </c>
      <c r="H11" s="26">
        <f t="shared" si="9"/>
        <v>52306.874524147715</v>
      </c>
      <c r="I11" s="26">
        <f t="shared" si="6"/>
        <v>483679.08611641504</v>
      </c>
      <c r="J11" s="5">
        <v>120</v>
      </c>
      <c r="K11" s="11">
        <v>32721</v>
      </c>
      <c r="L11" s="11">
        <v>0</v>
      </c>
      <c r="M11" s="11">
        <v>0</v>
      </c>
      <c r="N11" s="11">
        <v>0</v>
      </c>
      <c r="O11" s="11">
        <v>0</v>
      </c>
      <c r="P11" s="11">
        <v>0</v>
      </c>
      <c r="Q11" s="11">
        <v>0</v>
      </c>
      <c r="R11" s="12">
        <v>199.82150042842409</v>
      </c>
      <c r="S11" s="12">
        <v>0</v>
      </c>
      <c r="T11" s="12">
        <v>0</v>
      </c>
      <c r="U11" s="12">
        <v>0</v>
      </c>
      <c r="V11" s="12">
        <v>0</v>
      </c>
      <c r="W11" s="12">
        <v>0</v>
      </c>
      <c r="X11" s="12">
        <v>0</v>
      </c>
      <c r="Y11" s="13">
        <v>86114.228182776948</v>
      </c>
      <c r="Z11" s="13">
        <v>52306.874524147715</v>
      </c>
      <c r="AA11" s="14">
        <f t="shared" si="4"/>
        <v>309377.05499999999</v>
      </c>
      <c r="AB11" s="10"/>
    </row>
    <row r="12" spans="1:28" x14ac:dyDescent="0.3">
      <c r="A12" s="5">
        <v>3370</v>
      </c>
      <c r="B12" s="5" t="s">
        <v>415</v>
      </c>
      <c r="C12" s="5">
        <v>9</v>
      </c>
      <c r="D12" s="5" t="s">
        <v>415</v>
      </c>
      <c r="E12" s="26">
        <f t="shared" si="7"/>
        <v>276246.73499999999</v>
      </c>
      <c r="F12" s="26">
        <f t="shared" si="8"/>
        <v>75613.363330673674</v>
      </c>
      <c r="G12" s="26">
        <f t="shared" si="5"/>
        <v>31505.568054447362</v>
      </c>
      <c r="H12" s="26">
        <f t="shared" si="9"/>
        <v>49234.806069692633</v>
      </c>
      <c r="I12" s="26">
        <f t="shared" si="6"/>
        <v>432600.47245481366</v>
      </c>
      <c r="J12" s="5">
        <v>120</v>
      </c>
      <c r="K12" s="11">
        <v>29217</v>
      </c>
      <c r="L12" s="11">
        <v>0</v>
      </c>
      <c r="M12" s="11">
        <v>0</v>
      </c>
      <c r="N12" s="11">
        <v>0</v>
      </c>
      <c r="O12" s="11">
        <v>0</v>
      </c>
      <c r="P12" s="11">
        <v>0</v>
      </c>
      <c r="Q12" s="11">
        <v>0</v>
      </c>
      <c r="R12" s="12">
        <v>210.64280243391104</v>
      </c>
      <c r="S12" s="12">
        <v>0</v>
      </c>
      <c r="T12" s="12">
        <v>0</v>
      </c>
      <c r="U12" s="12">
        <v>0</v>
      </c>
      <c r="V12" s="12">
        <v>0</v>
      </c>
      <c r="W12" s="12">
        <v>0</v>
      </c>
      <c r="X12" s="12">
        <v>0</v>
      </c>
      <c r="Y12" s="13">
        <v>75613.363330673674</v>
      </c>
      <c r="Z12" s="13">
        <v>49234.806069692633</v>
      </c>
      <c r="AA12" s="14">
        <f t="shared" si="4"/>
        <v>276246.73499999999</v>
      </c>
      <c r="AB12" s="10"/>
    </row>
    <row r="13" spans="1:28" x14ac:dyDescent="0.3">
      <c r="A13" s="5">
        <v>941</v>
      </c>
      <c r="B13" s="5" t="s">
        <v>262</v>
      </c>
      <c r="C13" s="5">
        <v>10</v>
      </c>
      <c r="D13" s="5" t="s">
        <v>262</v>
      </c>
      <c r="E13" s="26">
        <f t="shared" si="7"/>
        <v>352690.41</v>
      </c>
      <c r="F13" s="26">
        <f t="shared" si="8"/>
        <v>125845.41334350042</v>
      </c>
      <c r="G13" s="26">
        <f t="shared" si="5"/>
        <v>52435.588893125176</v>
      </c>
      <c r="H13" s="26">
        <f t="shared" si="9"/>
        <v>74992.752023200213</v>
      </c>
      <c r="I13" s="26">
        <f t="shared" si="6"/>
        <v>605964.16425982583</v>
      </c>
      <c r="J13" s="5">
        <v>181</v>
      </c>
      <c r="K13" s="11">
        <v>37302</v>
      </c>
      <c r="L13" s="11">
        <v>0</v>
      </c>
      <c r="M13" s="11">
        <v>0</v>
      </c>
      <c r="N13" s="11">
        <v>0</v>
      </c>
      <c r="O13" s="11">
        <v>0</v>
      </c>
      <c r="P13" s="11">
        <v>0</v>
      </c>
      <c r="Q13" s="11">
        <v>0</v>
      </c>
      <c r="R13" s="12">
        <v>251.3027184306479</v>
      </c>
      <c r="S13" s="12">
        <v>0</v>
      </c>
      <c r="T13" s="12">
        <v>0</v>
      </c>
      <c r="U13" s="12">
        <v>0</v>
      </c>
      <c r="V13" s="12">
        <v>0</v>
      </c>
      <c r="W13" s="12">
        <v>0</v>
      </c>
      <c r="X13" s="12">
        <v>0</v>
      </c>
      <c r="Y13" s="13">
        <v>125845.41334350042</v>
      </c>
      <c r="Z13" s="13">
        <v>74992.752023200213</v>
      </c>
      <c r="AA13" s="14">
        <f t="shared" si="4"/>
        <v>352690.41</v>
      </c>
      <c r="AB13" s="10"/>
    </row>
    <row r="14" spans="1:28" x14ac:dyDescent="0.3">
      <c r="A14" s="5">
        <v>962</v>
      </c>
      <c r="B14" s="5" t="s">
        <v>3</v>
      </c>
      <c r="C14" s="5">
        <v>11</v>
      </c>
      <c r="D14" s="5" t="s">
        <v>3</v>
      </c>
      <c r="E14" s="26">
        <f t="shared" si="7"/>
        <v>255691.565</v>
      </c>
      <c r="F14" s="26">
        <f t="shared" si="8"/>
        <v>93302.406449999995</v>
      </c>
      <c r="G14" s="26">
        <f t="shared" si="5"/>
        <v>38876.002687499997</v>
      </c>
      <c r="H14" s="26">
        <f t="shared" si="9"/>
        <v>60675.838239999997</v>
      </c>
      <c r="I14" s="26">
        <f t="shared" si="6"/>
        <v>448545.8123775</v>
      </c>
      <c r="J14" s="5">
        <v>140</v>
      </c>
      <c r="K14" s="11">
        <v>27043</v>
      </c>
      <c r="L14" s="11">
        <v>0</v>
      </c>
      <c r="M14" s="11">
        <v>0</v>
      </c>
      <c r="N14" s="11">
        <v>0</v>
      </c>
      <c r="O14" s="11">
        <v>0</v>
      </c>
      <c r="P14" s="11">
        <v>0</v>
      </c>
      <c r="Q14" s="11">
        <v>0</v>
      </c>
      <c r="R14" s="12">
        <v>280.45999999999998</v>
      </c>
      <c r="S14" s="12">
        <v>0</v>
      </c>
      <c r="T14" s="12">
        <v>0</v>
      </c>
      <c r="U14" s="12">
        <v>0</v>
      </c>
      <c r="V14" s="12">
        <v>0</v>
      </c>
      <c r="W14" s="12">
        <v>0</v>
      </c>
      <c r="X14" s="12">
        <v>0</v>
      </c>
      <c r="Y14" s="13">
        <v>93302.406449999995</v>
      </c>
      <c r="Z14" s="13">
        <v>60675.838239999997</v>
      </c>
      <c r="AA14" s="14">
        <f t="shared" si="4"/>
        <v>255691.565</v>
      </c>
      <c r="AB14" s="10"/>
    </row>
    <row r="15" spans="1:28" x14ac:dyDescent="0.3">
      <c r="A15" s="5">
        <v>6250</v>
      </c>
      <c r="B15" s="5" t="s">
        <v>188</v>
      </c>
      <c r="C15" s="5">
        <v>12</v>
      </c>
      <c r="D15" s="5" t="s">
        <v>188</v>
      </c>
      <c r="E15" s="26">
        <f t="shared" si="7"/>
        <v>140293.29</v>
      </c>
      <c r="F15" s="26">
        <f t="shared" si="8"/>
        <v>82226.32145502507</v>
      </c>
      <c r="G15" s="26">
        <f t="shared" si="5"/>
        <v>34260.967272927111</v>
      </c>
      <c r="H15" s="26">
        <f t="shared" si="9"/>
        <v>48458.642749346749</v>
      </c>
      <c r="I15" s="26">
        <f t="shared" si="6"/>
        <v>305239.22147729894</v>
      </c>
      <c r="J15" s="5">
        <v>120</v>
      </c>
      <c r="K15" s="11">
        <v>14838</v>
      </c>
      <c r="L15" s="11">
        <v>0</v>
      </c>
      <c r="M15" s="11">
        <v>0</v>
      </c>
      <c r="N15" s="11">
        <v>0</v>
      </c>
      <c r="O15" s="11">
        <v>1508</v>
      </c>
      <c r="P15" s="11">
        <v>0</v>
      </c>
      <c r="Q15" s="11">
        <v>0</v>
      </c>
      <c r="R15" s="12">
        <v>343.17288203722495</v>
      </c>
      <c r="S15" s="12">
        <v>0</v>
      </c>
      <c r="T15" s="12">
        <v>0</v>
      </c>
      <c r="U15" s="12">
        <v>0</v>
      </c>
      <c r="V15" s="12">
        <v>640.14</v>
      </c>
      <c r="W15" s="12">
        <v>0</v>
      </c>
      <c r="X15" s="12">
        <v>0</v>
      </c>
      <c r="Y15" s="13">
        <v>82226.32145502507</v>
      </c>
      <c r="Z15" s="13">
        <v>48458.642749346749</v>
      </c>
      <c r="AA15" s="14">
        <f t="shared" si="4"/>
        <v>140293.29</v>
      </c>
      <c r="AB15" s="10"/>
    </row>
    <row r="16" spans="1:28" x14ac:dyDescent="0.3">
      <c r="A16" s="5">
        <v>6460</v>
      </c>
      <c r="B16" s="5" t="s">
        <v>7</v>
      </c>
      <c r="C16" s="5">
        <v>13</v>
      </c>
      <c r="D16" s="5" t="s">
        <v>7</v>
      </c>
      <c r="E16" s="26">
        <f t="shared" si="7"/>
        <v>625060.59499999997</v>
      </c>
      <c r="F16" s="26">
        <f t="shared" si="8"/>
        <v>301969.60605</v>
      </c>
      <c r="G16" s="26">
        <f t="shared" si="5"/>
        <v>125820.66918750001</v>
      </c>
      <c r="H16" s="26">
        <f t="shared" si="9"/>
        <v>188305.88264</v>
      </c>
      <c r="I16" s="26">
        <f t="shared" si="6"/>
        <v>1241156.7528774999</v>
      </c>
      <c r="J16" s="5">
        <v>280</v>
      </c>
      <c r="K16" s="11">
        <v>66109</v>
      </c>
      <c r="L16" s="11">
        <v>0</v>
      </c>
      <c r="M16" s="11">
        <v>0</v>
      </c>
      <c r="N16" s="11">
        <v>0</v>
      </c>
      <c r="O16" s="11">
        <v>2595</v>
      </c>
      <c r="P16" s="11">
        <v>0</v>
      </c>
      <c r="Q16" s="11">
        <v>0</v>
      </c>
      <c r="R16" s="12">
        <v>325.87</v>
      </c>
      <c r="S16" s="12">
        <v>0</v>
      </c>
      <c r="T16" s="12">
        <v>0</v>
      </c>
      <c r="U16" s="12">
        <v>0</v>
      </c>
      <c r="V16" s="12">
        <v>768.9</v>
      </c>
      <c r="W16" s="12">
        <v>0</v>
      </c>
      <c r="X16" s="12">
        <v>0</v>
      </c>
      <c r="Y16" s="13">
        <v>301969.60605</v>
      </c>
      <c r="Z16" s="13">
        <v>188305.88264</v>
      </c>
      <c r="AA16" s="14">
        <f t="shared" si="4"/>
        <v>625060.59499999997</v>
      </c>
      <c r="AB16" s="10"/>
    </row>
    <row r="17" spans="1:28" x14ac:dyDescent="0.3">
      <c r="A17" s="5">
        <v>30</v>
      </c>
      <c r="B17" s="5" t="s">
        <v>8</v>
      </c>
      <c r="C17" s="5">
        <v>14</v>
      </c>
      <c r="D17" s="5" t="s">
        <v>8</v>
      </c>
      <c r="E17" s="26">
        <f t="shared" si="7"/>
        <v>630194.66</v>
      </c>
      <c r="F17" s="26">
        <f t="shared" si="8"/>
        <v>220481.48339999997</v>
      </c>
      <c r="G17" s="26">
        <f t="shared" si="5"/>
        <v>91867.284749999977</v>
      </c>
      <c r="H17" s="26">
        <f t="shared" si="9"/>
        <v>125535.04287999998</v>
      </c>
      <c r="I17" s="26">
        <f t="shared" si="6"/>
        <v>1068078.4710299999</v>
      </c>
      <c r="J17" s="5">
        <v>250</v>
      </c>
      <c r="K17" s="11">
        <v>66652</v>
      </c>
      <c r="L17" s="11">
        <v>0</v>
      </c>
      <c r="M17" s="11">
        <v>0</v>
      </c>
      <c r="N17" s="11">
        <v>0</v>
      </c>
      <c r="O17" s="11">
        <v>0</v>
      </c>
      <c r="P17" s="11">
        <v>0</v>
      </c>
      <c r="Q17" s="11">
        <v>0</v>
      </c>
      <c r="R17" s="12">
        <v>235.42999999999998</v>
      </c>
      <c r="S17" s="12">
        <v>0</v>
      </c>
      <c r="T17" s="12">
        <v>0</v>
      </c>
      <c r="U17" s="12">
        <v>0</v>
      </c>
      <c r="V17" s="12">
        <v>0</v>
      </c>
      <c r="W17" s="12">
        <v>0</v>
      </c>
      <c r="X17" s="12">
        <v>0</v>
      </c>
      <c r="Y17" s="13">
        <v>220481.48339999997</v>
      </c>
      <c r="Z17" s="13">
        <v>125535.04287999998</v>
      </c>
      <c r="AA17" s="14">
        <f t="shared" si="4"/>
        <v>630194.66</v>
      </c>
      <c r="AB17" s="10"/>
    </row>
    <row r="18" spans="1:28" x14ac:dyDescent="0.3">
      <c r="A18" s="5">
        <v>326</v>
      </c>
      <c r="B18" s="5" t="s">
        <v>9</v>
      </c>
      <c r="C18" s="5">
        <v>15</v>
      </c>
      <c r="D18" s="5" t="s">
        <v>9</v>
      </c>
      <c r="E18" s="26">
        <f t="shared" si="7"/>
        <v>358628.15</v>
      </c>
      <c r="F18" s="26">
        <f t="shared" si="8"/>
        <v>106015.18786777878</v>
      </c>
      <c r="G18" s="26">
        <f t="shared" si="5"/>
        <v>44172.994944907827</v>
      </c>
      <c r="H18" s="26">
        <f t="shared" si="9"/>
        <v>77029.702329482025</v>
      </c>
      <c r="I18" s="26">
        <f t="shared" si="6"/>
        <v>585846.03514216864</v>
      </c>
      <c r="J18" s="5">
        <v>135</v>
      </c>
      <c r="K18" s="11">
        <v>37930</v>
      </c>
      <c r="L18" s="11">
        <v>0</v>
      </c>
      <c r="M18" s="11">
        <v>0</v>
      </c>
      <c r="N18" s="11">
        <v>0</v>
      </c>
      <c r="O18" s="11">
        <v>0</v>
      </c>
      <c r="P18" s="11">
        <v>0</v>
      </c>
      <c r="Q18" s="11">
        <v>0</v>
      </c>
      <c r="R18" s="12">
        <v>253.85480598959273</v>
      </c>
      <c r="S18" s="12">
        <v>0</v>
      </c>
      <c r="T18" s="12">
        <v>0</v>
      </c>
      <c r="U18" s="12">
        <v>0</v>
      </c>
      <c r="V18" s="12">
        <v>0</v>
      </c>
      <c r="W18" s="12">
        <v>0</v>
      </c>
      <c r="X18" s="12">
        <v>0</v>
      </c>
      <c r="Y18" s="13">
        <v>106015.18786777878</v>
      </c>
      <c r="Z18" s="13">
        <v>77029.702329482025</v>
      </c>
      <c r="AA18" s="14">
        <f t="shared" si="4"/>
        <v>358628.15</v>
      </c>
      <c r="AB18" s="10"/>
    </row>
    <row r="19" spans="1:28" x14ac:dyDescent="0.3">
      <c r="A19" s="5">
        <v>364</v>
      </c>
      <c r="B19" s="5" t="s">
        <v>343</v>
      </c>
      <c r="C19" s="5">
        <v>16</v>
      </c>
      <c r="D19" s="5" t="s">
        <v>343</v>
      </c>
      <c r="E19" s="26">
        <f t="shared" si="7"/>
        <v>194867.55</v>
      </c>
      <c r="F19" s="26">
        <f t="shared" si="8"/>
        <v>60047.695410166743</v>
      </c>
      <c r="G19" s="26">
        <f t="shared" si="5"/>
        <v>25019.873087569475</v>
      </c>
      <c r="H19" s="26">
        <f t="shared" si="9"/>
        <v>39708.84555208894</v>
      </c>
      <c r="I19" s="26">
        <f t="shared" si="6"/>
        <v>319643.96404982515</v>
      </c>
      <c r="J19" s="5">
        <v>80</v>
      </c>
      <c r="K19" s="11">
        <v>20610</v>
      </c>
      <c r="L19" s="11">
        <v>0</v>
      </c>
      <c r="M19" s="11">
        <v>0</v>
      </c>
      <c r="N19" s="11">
        <v>0</v>
      </c>
      <c r="O19" s="11">
        <v>0</v>
      </c>
      <c r="P19" s="11">
        <v>0</v>
      </c>
      <c r="Q19" s="11">
        <v>0</v>
      </c>
      <c r="R19" s="12">
        <v>240.83482261092271</v>
      </c>
      <c r="S19" s="12">
        <v>0</v>
      </c>
      <c r="T19" s="12">
        <v>0</v>
      </c>
      <c r="U19" s="12">
        <v>0</v>
      </c>
      <c r="V19" s="12">
        <v>0</v>
      </c>
      <c r="W19" s="12">
        <v>0</v>
      </c>
      <c r="X19" s="12">
        <v>0</v>
      </c>
      <c r="Y19" s="13">
        <v>60047.695410166743</v>
      </c>
      <c r="Z19" s="13">
        <v>39708.84555208894</v>
      </c>
      <c r="AA19" s="14">
        <f t="shared" si="4"/>
        <v>194867.55</v>
      </c>
      <c r="AB19" s="10"/>
    </row>
    <row r="20" spans="1:28" x14ac:dyDescent="0.3">
      <c r="A20" s="5">
        <v>1605</v>
      </c>
      <c r="B20" s="5" t="s">
        <v>591</v>
      </c>
      <c r="C20" s="5">
        <v>17</v>
      </c>
      <c r="D20" s="5" t="s">
        <v>591</v>
      </c>
      <c r="E20" s="26">
        <f t="shared" ref="E20:E83" si="10">AA20</f>
        <v>964211.44500000007</v>
      </c>
      <c r="F20" s="26">
        <f t="shared" ref="F20:F83" si="11">Y20</f>
        <v>403714.46519999992</v>
      </c>
      <c r="G20" s="26">
        <f t="shared" si="5"/>
        <v>168214.36049999995</v>
      </c>
      <c r="H20" s="26">
        <f t="shared" ref="H20:H83" si="12">Z20</f>
        <v>250827.54839999994</v>
      </c>
      <c r="I20" s="26">
        <f t="shared" si="6"/>
        <v>1786967.8191</v>
      </c>
      <c r="J20" s="5">
        <v>409</v>
      </c>
      <c r="K20" s="11">
        <v>101979</v>
      </c>
      <c r="L20" s="11">
        <v>0</v>
      </c>
      <c r="M20" s="11">
        <v>0</v>
      </c>
      <c r="N20" s="11">
        <v>0</v>
      </c>
      <c r="O20" s="11">
        <v>0</v>
      </c>
      <c r="P20" s="11">
        <v>0</v>
      </c>
      <c r="Q20" s="11">
        <v>0</v>
      </c>
      <c r="R20" s="12">
        <v>307.44999999999993</v>
      </c>
      <c r="S20" s="12">
        <v>0</v>
      </c>
      <c r="T20" s="12">
        <v>0</v>
      </c>
      <c r="U20" s="12">
        <v>0</v>
      </c>
      <c r="V20" s="12">
        <v>0</v>
      </c>
      <c r="W20" s="12">
        <v>0</v>
      </c>
      <c r="X20" s="12">
        <v>0</v>
      </c>
      <c r="Y20" s="13">
        <v>403714.46519999992</v>
      </c>
      <c r="Z20" s="13">
        <v>250827.54839999994</v>
      </c>
      <c r="AA20" s="14">
        <f t="shared" si="4"/>
        <v>964211.44500000007</v>
      </c>
      <c r="AB20" s="10"/>
    </row>
    <row r="21" spans="1:28" x14ac:dyDescent="0.3">
      <c r="A21" s="5">
        <v>1126</v>
      </c>
      <c r="B21" s="5" t="s">
        <v>10</v>
      </c>
      <c r="C21" s="5">
        <v>18</v>
      </c>
      <c r="D21" s="5" t="s">
        <v>10</v>
      </c>
      <c r="E21" s="26">
        <f t="shared" si="10"/>
        <v>486819.04</v>
      </c>
      <c r="F21" s="26">
        <f t="shared" si="11"/>
        <v>161299.03200000001</v>
      </c>
      <c r="G21" s="26">
        <f t="shared" si="5"/>
        <v>67207.930000000008</v>
      </c>
      <c r="H21" s="26">
        <f t="shared" si="12"/>
        <v>99215.316480000009</v>
      </c>
      <c r="I21" s="26">
        <f t="shared" si="6"/>
        <v>814541.31848000002</v>
      </c>
      <c r="J21" s="5">
        <v>197</v>
      </c>
      <c r="K21" s="11">
        <v>51488</v>
      </c>
      <c r="L21" s="11">
        <v>0</v>
      </c>
      <c r="M21" s="11">
        <v>0</v>
      </c>
      <c r="N21" s="11">
        <v>0</v>
      </c>
      <c r="O21" s="11">
        <v>0</v>
      </c>
      <c r="P21" s="11">
        <v>0</v>
      </c>
      <c r="Q21" s="11">
        <v>0</v>
      </c>
      <c r="R21" s="12">
        <v>240.87000000000003</v>
      </c>
      <c r="S21" s="12">
        <v>0</v>
      </c>
      <c r="T21" s="12">
        <v>0</v>
      </c>
      <c r="U21" s="12">
        <v>0</v>
      </c>
      <c r="V21" s="12">
        <v>0</v>
      </c>
      <c r="W21" s="12">
        <v>0</v>
      </c>
      <c r="X21" s="12">
        <v>0</v>
      </c>
      <c r="Y21" s="13">
        <v>161299.03200000001</v>
      </c>
      <c r="Z21" s="13">
        <v>99215.316480000009</v>
      </c>
      <c r="AA21" s="14">
        <f t="shared" si="4"/>
        <v>486819.04</v>
      </c>
      <c r="AB21" s="10"/>
    </row>
    <row r="22" spans="1:28" x14ac:dyDescent="0.3">
      <c r="A22" s="5">
        <v>919</v>
      </c>
      <c r="B22" s="5" t="s">
        <v>11</v>
      </c>
      <c r="C22" s="5">
        <v>19</v>
      </c>
      <c r="D22" s="5" t="s">
        <v>11</v>
      </c>
      <c r="E22" s="26">
        <f t="shared" si="10"/>
        <v>457300.53</v>
      </c>
      <c r="F22" s="26">
        <f t="shared" si="11"/>
        <v>192247.59510000001</v>
      </c>
      <c r="G22" s="26">
        <f t="shared" si="5"/>
        <v>80103.164625000005</v>
      </c>
      <c r="H22" s="26">
        <f t="shared" si="12"/>
        <v>115528.96224000001</v>
      </c>
      <c r="I22" s="26">
        <f t="shared" si="6"/>
        <v>845180.25196500006</v>
      </c>
      <c r="J22" s="5">
        <v>195</v>
      </c>
      <c r="K22" s="11">
        <v>48366</v>
      </c>
      <c r="L22" s="11">
        <v>0</v>
      </c>
      <c r="M22" s="11">
        <v>0</v>
      </c>
      <c r="N22" s="11">
        <v>0</v>
      </c>
      <c r="O22" s="11">
        <v>0</v>
      </c>
      <c r="P22" s="11">
        <v>0</v>
      </c>
      <c r="Q22" s="11">
        <v>0</v>
      </c>
      <c r="R22" s="12">
        <v>298.58</v>
      </c>
      <c r="S22" s="12">
        <v>0</v>
      </c>
      <c r="T22" s="12">
        <v>0</v>
      </c>
      <c r="U22" s="12">
        <v>0</v>
      </c>
      <c r="V22" s="12">
        <v>0</v>
      </c>
      <c r="W22" s="12">
        <v>0</v>
      </c>
      <c r="X22" s="12">
        <v>0</v>
      </c>
      <c r="Y22" s="13">
        <v>192247.59510000001</v>
      </c>
      <c r="Z22" s="13">
        <v>115528.96224000001</v>
      </c>
      <c r="AA22" s="14">
        <f t="shared" si="4"/>
        <v>457300.53</v>
      </c>
      <c r="AB22" s="10"/>
    </row>
    <row r="23" spans="1:28" x14ac:dyDescent="0.3">
      <c r="A23" s="5">
        <v>1430</v>
      </c>
      <c r="B23" s="5" t="s">
        <v>259</v>
      </c>
      <c r="C23" s="5">
        <v>20</v>
      </c>
      <c r="D23" s="5" t="s">
        <v>259</v>
      </c>
      <c r="E23" s="26">
        <f t="shared" si="10"/>
        <v>1072669.75</v>
      </c>
      <c r="F23" s="26">
        <f t="shared" si="11"/>
        <v>468198.00162587472</v>
      </c>
      <c r="G23" s="26">
        <f t="shared" si="5"/>
        <v>195082.5006774478</v>
      </c>
      <c r="H23" s="26">
        <f t="shared" si="12"/>
        <v>281689.4248671332</v>
      </c>
      <c r="I23" s="26">
        <f t="shared" si="6"/>
        <v>2017639.6771704557</v>
      </c>
      <c r="J23" s="5">
        <v>380</v>
      </c>
      <c r="K23" s="11">
        <v>113450</v>
      </c>
      <c r="L23" s="11">
        <v>0</v>
      </c>
      <c r="M23" s="11">
        <v>0</v>
      </c>
      <c r="N23" s="11">
        <v>0</v>
      </c>
      <c r="O23" s="11">
        <v>0</v>
      </c>
      <c r="P23" s="11">
        <v>0</v>
      </c>
      <c r="Q23" s="11">
        <v>0</v>
      </c>
      <c r="R23" s="12">
        <v>310.36736984038475</v>
      </c>
      <c r="S23" s="12">
        <v>0</v>
      </c>
      <c r="T23" s="12">
        <v>0</v>
      </c>
      <c r="U23" s="12">
        <v>0</v>
      </c>
      <c r="V23" s="12">
        <v>0</v>
      </c>
      <c r="W23" s="12">
        <v>0</v>
      </c>
      <c r="X23" s="12">
        <v>0</v>
      </c>
      <c r="Y23" s="13">
        <v>468198.00162587472</v>
      </c>
      <c r="Z23" s="13">
        <v>281689.4248671332</v>
      </c>
      <c r="AA23" s="14">
        <f t="shared" si="4"/>
        <v>1072669.75</v>
      </c>
      <c r="AB23" s="10"/>
    </row>
    <row r="24" spans="1:28" x14ac:dyDescent="0.3">
      <c r="A24" s="5">
        <v>91</v>
      </c>
      <c r="B24" s="5" t="s">
        <v>411</v>
      </c>
      <c r="C24" s="5">
        <v>21</v>
      </c>
      <c r="D24" s="5" t="s">
        <v>411</v>
      </c>
      <c r="E24" s="26">
        <f t="shared" si="10"/>
        <v>200039.435</v>
      </c>
      <c r="F24" s="26">
        <f t="shared" si="11"/>
        <v>54052.410653041741</v>
      </c>
      <c r="G24" s="26">
        <f t="shared" si="5"/>
        <v>22521.837772100727</v>
      </c>
      <c r="H24" s="26">
        <f t="shared" si="12"/>
        <v>32246.923548288931</v>
      </c>
      <c r="I24" s="26">
        <f t="shared" si="6"/>
        <v>308860.60697343136</v>
      </c>
      <c r="J24" s="5">
        <v>92</v>
      </c>
      <c r="K24" s="11">
        <v>21157</v>
      </c>
      <c r="L24" s="11">
        <v>0</v>
      </c>
      <c r="M24" s="11">
        <v>0</v>
      </c>
      <c r="N24" s="11">
        <v>0</v>
      </c>
      <c r="O24" s="11">
        <v>0</v>
      </c>
      <c r="P24" s="11">
        <v>0</v>
      </c>
      <c r="Q24" s="11">
        <v>0</v>
      </c>
      <c r="R24" s="12">
        <v>190.52159774713411</v>
      </c>
      <c r="S24" s="12">
        <v>0</v>
      </c>
      <c r="T24" s="12">
        <v>0</v>
      </c>
      <c r="U24" s="12">
        <v>0</v>
      </c>
      <c r="V24" s="12">
        <v>0</v>
      </c>
      <c r="W24" s="12">
        <v>0</v>
      </c>
      <c r="X24" s="12">
        <v>0</v>
      </c>
      <c r="Y24" s="13">
        <v>54052.410653041741</v>
      </c>
      <c r="Z24" s="13">
        <v>32246.923548288931</v>
      </c>
      <c r="AA24" s="14">
        <f t="shared" si="4"/>
        <v>200039.435</v>
      </c>
      <c r="AB24" s="10"/>
    </row>
    <row r="25" spans="1:28" x14ac:dyDescent="0.3">
      <c r="A25" s="5">
        <v>740</v>
      </c>
      <c r="B25" s="5" t="s">
        <v>13</v>
      </c>
      <c r="C25" s="5">
        <v>22</v>
      </c>
      <c r="D25" s="5" t="s">
        <v>13</v>
      </c>
      <c r="E25" s="26">
        <f t="shared" si="10"/>
        <v>305973.255</v>
      </c>
      <c r="F25" s="26">
        <f t="shared" si="11"/>
        <v>82646.757899999982</v>
      </c>
      <c r="G25" s="26">
        <f t="shared" si="5"/>
        <v>34436.149124999996</v>
      </c>
      <c r="H25" s="26">
        <f t="shared" si="12"/>
        <v>50382.193679999997</v>
      </c>
      <c r="I25" s="26">
        <f t="shared" si="6"/>
        <v>473438.35570499999</v>
      </c>
      <c r="J25" s="5">
        <v>130</v>
      </c>
      <c r="K25" s="11">
        <v>32361</v>
      </c>
      <c r="L25" s="11">
        <v>0</v>
      </c>
      <c r="M25" s="11">
        <v>0</v>
      </c>
      <c r="N25" s="11">
        <v>0</v>
      </c>
      <c r="O25" s="11">
        <v>0</v>
      </c>
      <c r="P25" s="11">
        <v>0</v>
      </c>
      <c r="Q25" s="11">
        <v>0</v>
      </c>
      <c r="R25" s="12">
        <v>194.60999999999999</v>
      </c>
      <c r="S25" s="12">
        <v>0</v>
      </c>
      <c r="T25" s="12">
        <v>0</v>
      </c>
      <c r="U25" s="12">
        <v>0</v>
      </c>
      <c r="V25" s="12">
        <v>0</v>
      </c>
      <c r="W25" s="12">
        <v>0</v>
      </c>
      <c r="X25" s="12">
        <v>0</v>
      </c>
      <c r="Y25" s="13">
        <v>82646.757899999982</v>
      </c>
      <c r="Z25" s="13">
        <v>50382.193679999997</v>
      </c>
      <c r="AA25" s="14">
        <f t="shared" si="4"/>
        <v>305973.255</v>
      </c>
      <c r="AB25" s="10"/>
    </row>
    <row r="26" spans="1:28" x14ac:dyDescent="0.3">
      <c r="A26" s="5">
        <v>2956</v>
      </c>
      <c r="B26" s="5" t="s">
        <v>434</v>
      </c>
      <c r="C26" s="5">
        <v>23</v>
      </c>
      <c r="D26" s="5" t="s">
        <v>434</v>
      </c>
      <c r="E26" s="26">
        <f t="shared" si="10"/>
        <v>407850.88</v>
      </c>
      <c r="F26" s="26">
        <f t="shared" si="11"/>
        <v>131484.99840000001</v>
      </c>
      <c r="G26" s="26">
        <f t="shared" si="5"/>
        <v>54785.416000000005</v>
      </c>
      <c r="H26" s="26">
        <f t="shared" si="12"/>
        <v>81768.601599999995</v>
      </c>
      <c r="I26" s="26">
        <f t="shared" si="6"/>
        <v>675889.89599999995</v>
      </c>
      <c r="J26" s="5">
        <v>230</v>
      </c>
      <c r="K26" s="11">
        <v>43136</v>
      </c>
      <c r="L26" s="11">
        <v>0</v>
      </c>
      <c r="M26" s="11">
        <v>0</v>
      </c>
      <c r="N26" s="11">
        <v>0</v>
      </c>
      <c r="O26" s="11">
        <v>0</v>
      </c>
      <c r="P26" s="11">
        <v>0</v>
      </c>
      <c r="Q26" s="11">
        <v>0</v>
      </c>
      <c r="R26" s="12">
        <v>236.95</v>
      </c>
      <c r="S26" s="12">
        <v>0</v>
      </c>
      <c r="T26" s="12">
        <v>0</v>
      </c>
      <c r="U26" s="12">
        <v>0</v>
      </c>
      <c r="V26" s="12">
        <v>0</v>
      </c>
      <c r="W26" s="12">
        <v>0</v>
      </c>
      <c r="X26" s="12">
        <v>0</v>
      </c>
      <c r="Y26" s="13">
        <v>131484.99840000001</v>
      </c>
      <c r="Z26" s="13">
        <v>81768.601599999995</v>
      </c>
      <c r="AA26" s="14">
        <f t="shared" si="4"/>
        <v>407850.88</v>
      </c>
      <c r="AB26" s="10"/>
    </row>
    <row r="27" spans="1:28" x14ac:dyDescent="0.3">
      <c r="A27" s="5">
        <v>387</v>
      </c>
      <c r="B27" s="5" t="s">
        <v>453</v>
      </c>
      <c r="C27" s="5">
        <v>24</v>
      </c>
      <c r="D27" s="5" t="s">
        <v>453</v>
      </c>
      <c r="E27" s="26">
        <f t="shared" si="10"/>
        <v>89415.934999999998</v>
      </c>
      <c r="F27" s="26">
        <f t="shared" si="11"/>
        <v>25835.992400919091</v>
      </c>
      <c r="G27" s="26">
        <f t="shared" si="5"/>
        <v>10764.996833716288</v>
      </c>
      <c r="H27" s="26">
        <f t="shared" si="12"/>
        <v>15497.343707156848</v>
      </c>
      <c r="I27" s="26">
        <f t="shared" si="6"/>
        <v>141514.2679417922</v>
      </c>
      <c r="J27" s="5">
        <v>40</v>
      </c>
      <c r="K27" s="11">
        <v>9457</v>
      </c>
      <c r="L27" s="11">
        <v>0</v>
      </c>
      <c r="M27" s="11">
        <v>0</v>
      </c>
      <c r="N27" s="11">
        <v>0</v>
      </c>
      <c r="O27" s="11">
        <v>0</v>
      </c>
      <c r="P27" s="11">
        <v>0</v>
      </c>
      <c r="Q27" s="11">
        <v>0</v>
      </c>
      <c r="R27" s="12">
        <v>204.83958585117963</v>
      </c>
      <c r="S27" s="12">
        <v>0</v>
      </c>
      <c r="T27" s="12">
        <v>0</v>
      </c>
      <c r="U27" s="12">
        <v>0</v>
      </c>
      <c r="V27" s="12">
        <v>0</v>
      </c>
      <c r="W27" s="12">
        <v>0</v>
      </c>
      <c r="X27" s="12">
        <v>0</v>
      </c>
      <c r="Y27" s="13">
        <v>25835.992400919091</v>
      </c>
      <c r="Z27" s="13">
        <v>15497.343707156848</v>
      </c>
      <c r="AA27" s="14">
        <f t="shared" si="4"/>
        <v>89415.934999999998</v>
      </c>
      <c r="AB27" s="10"/>
    </row>
    <row r="28" spans="1:28" x14ac:dyDescent="0.3">
      <c r="A28" s="5">
        <v>1227</v>
      </c>
      <c r="B28" s="5" t="s">
        <v>552</v>
      </c>
      <c r="C28" s="5">
        <v>25</v>
      </c>
      <c r="D28" s="5" t="s">
        <v>552</v>
      </c>
      <c r="E28" s="26">
        <f t="shared" si="10"/>
        <v>607776.85499999998</v>
      </c>
      <c r="F28" s="26">
        <f t="shared" si="11"/>
        <v>227496.841568281</v>
      </c>
      <c r="G28" s="26">
        <f t="shared" si="5"/>
        <v>94790.350653450427</v>
      </c>
      <c r="H28" s="26">
        <f t="shared" si="12"/>
        <v>137407.04131641652</v>
      </c>
      <c r="I28" s="26">
        <f t="shared" si="6"/>
        <v>1067471.088538148</v>
      </c>
      <c r="J28" s="5">
        <v>200</v>
      </c>
      <c r="K28" s="11">
        <v>64281</v>
      </c>
      <c r="L28" s="11">
        <v>0</v>
      </c>
      <c r="M28" s="11">
        <v>0</v>
      </c>
      <c r="N28" s="11">
        <v>0</v>
      </c>
      <c r="O28" s="11">
        <v>0</v>
      </c>
      <c r="P28" s="11">
        <v>0</v>
      </c>
      <c r="Q28" s="11">
        <v>0</v>
      </c>
      <c r="R28" s="12">
        <v>267.19995277845811</v>
      </c>
      <c r="S28" s="12">
        <v>0</v>
      </c>
      <c r="T28" s="12">
        <v>0</v>
      </c>
      <c r="U28" s="12">
        <v>0</v>
      </c>
      <c r="V28" s="12">
        <v>0</v>
      </c>
      <c r="W28" s="12">
        <v>0</v>
      </c>
      <c r="X28" s="12">
        <v>0</v>
      </c>
      <c r="Y28" s="13">
        <v>227496.841568281</v>
      </c>
      <c r="Z28" s="13">
        <v>137407.04131641652</v>
      </c>
      <c r="AA28" s="14">
        <f t="shared" si="4"/>
        <v>607776.85499999998</v>
      </c>
      <c r="AB28" s="10"/>
    </row>
    <row r="29" spans="1:28" x14ac:dyDescent="0.3">
      <c r="A29" s="5">
        <v>434</v>
      </c>
      <c r="B29" s="5" t="s">
        <v>457</v>
      </c>
      <c r="C29" s="5">
        <v>26</v>
      </c>
      <c r="D29" s="5" t="s">
        <v>457</v>
      </c>
      <c r="E29" s="26">
        <f t="shared" si="10"/>
        <v>56644.904999999999</v>
      </c>
      <c r="F29" s="26">
        <f t="shared" si="11"/>
        <v>12025.734299999996</v>
      </c>
      <c r="G29" s="26">
        <f t="shared" si="5"/>
        <v>5010.7226249999985</v>
      </c>
      <c r="H29" s="26">
        <f t="shared" si="12"/>
        <v>7428.3607199999997</v>
      </c>
      <c r="I29" s="26">
        <f t="shared" si="6"/>
        <v>81109.722644999987</v>
      </c>
      <c r="J29" s="5">
        <v>28</v>
      </c>
      <c r="K29" s="11">
        <v>5991</v>
      </c>
      <c r="L29" s="11">
        <v>0</v>
      </c>
      <c r="M29" s="11">
        <v>0</v>
      </c>
      <c r="N29" s="11">
        <v>0</v>
      </c>
      <c r="O29" s="11">
        <v>0</v>
      </c>
      <c r="P29" s="11">
        <v>0</v>
      </c>
      <c r="Q29" s="11">
        <v>0</v>
      </c>
      <c r="R29" s="12">
        <v>154.98999999999998</v>
      </c>
      <c r="S29" s="12">
        <v>0</v>
      </c>
      <c r="T29" s="12">
        <v>0</v>
      </c>
      <c r="U29" s="12">
        <v>0</v>
      </c>
      <c r="V29" s="12">
        <v>0</v>
      </c>
      <c r="W29" s="12">
        <v>0</v>
      </c>
      <c r="X29" s="12">
        <v>0</v>
      </c>
      <c r="Y29" s="13">
        <v>12025.734299999996</v>
      </c>
      <c r="Z29" s="13">
        <v>7428.3607199999997</v>
      </c>
      <c r="AA29" s="14">
        <f t="shared" si="4"/>
        <v>56644.904999999999</v>
      </c>
      <c r="AB29" s="10"/>
    </row>
    <row r="30" spans="1:28" x14ac:dyDescent="0.3">
      <c r="A30" s="5">
        <v>843</v>
      </c>
      <c r="B30" s="5" t="s">
        <v>507</v>
      </c>
      <c r="C30" s="5">
        <v>27</v>
      </c>
      <c r="D30" s="5" t="s">
        <v>507</v>
      </c>
      <c r="E30" s="26">
        <f t="shared" si="10"/>
        <v>647544.58499999996</v>
      </c>
      <c r="F30" s="26">
        <f t="shared" si="11"/>
        <v>192298.2392639883</v>
      </c>
      <c r="G30" s="26">
        <f t="shared" si="5"/>
        <v>80124.266359995119</v>
      </c>
      <c r="H30" s="26">
        <f t="shared" si="12"/>
        <v>118541.18726079378</v>
      </c>
      <c r="I30" s="26">
        <f t="shared" si="6"/>
        <v>1038508.2778847772</v>
      </c>
      <c r="J30" s="5">
        <v>262</v>
      </c>
      <c r="K30" s="11">
        <v>68487</v>
      </c>
      <c r="L30" s="11">
        <v>0</v>
      </c>
      <c r="M30" s="11">
        <v>0</v>
      </c>
      <c r="N30" s="11">
        <v>0</v>
      </c>
      <c r="O30" s="11">
        <v>0</v>
      </c>
      <c r="P30" s="11">
        <v>0</v>
      </c>
      <c r="Q30" s="11">
        <v>0</v>
      </c>
      <c r="R30" s="12">
        <v>216.35709561813516</v>
      </c>
      <c r="S30" s="12">
        <v>0</v>
      </c>
      <c r="T30" s="12">
        <v>0</v>
      </c>
      <c r="U30" s="12">
        <v>0</v>
      </c>
      <c r="V30" s="12">
        <v>0</v>
      </c>
      <c r="W30" s="12">
        <v>0</v>
      </c>
      <c r="X30" s="12">
        <v>0</v>
      </c>
      <c r="Y30" s="13">
        <v>192298.2392639883</v>
      </c>
      <c r="Z30" s="13">
        <v>118541.18726079378</v>
      </c>
      <c r="AA30" s="14">
        <f t="shared" si="4"/>
        <v>647544.58499999996</v>
      </c>
      <c r="AB30" s="10"/>
    </row>
    <row r="31" spans="1:28" x14ac:dyDescent="0.3">
      <c r="A31" s="5">
        <v>1260</v>
      </c>
      <c r="B31" s="5" t="s">
        <v>563</v>
      </c>
      <c r="C31" s="5">
        <v>28</v>
      </c>
      <c r="D31" s="5" t="s">
        <v>563</v>
      </c>
      <c r="E31" s="26">
        <f t="shared" si="10"/>
        <v>1399973.4850000001</v>
      </c>
      <c r="F31" s="26">
        <f t="shared" si="11"/>
        <v>622232.31689997448</v>
      </c>
      <c r="G31" s="26">
        <f t="shared" si="5"/>
        <v>259263.46537498935</v>
      </c>
      <c r="H31" s="26">
        <f t="shared" si="12"/>
        <v>373363.37711998646</v>
      </c>
      <c r="I31" s="26">
        <f t="shared" si="6"/>
        <v>2654832.6443949505</v>
      </c>
      <c r="J31" s="5">
        <v>480</v>
      </c>
      <c r="K31" s="11">
        <v>148067</v>
      </c>
      <c r="L31" s="11">
        <v>0</v>
      </c>
      <c r="M31" s="11">
        <v>0</v>
      </c>
      <c r="N31" s="11">
        <v>0</v>
      </c>
      <c r="O31" s="11">
        <v>0</v>
      </c>
      <c r="P31" s="11">
        <v>0</v>
      </c>
      <c r="Q31" s="11">
        <v>0</v>
      </c>
      <c r="R31" s="12">
        <v>315.19799914902245</v>
      </c>
      <c r="S31" s="12">
        <v>0</v>
      </c>
      <c r="T31" s="12">
        <v>0</v>
      </c>
      <c r="U31" s="12">
        <v>0</v>
      </c>
      <c r="V31" s="12">
        <v>0</v>
      </c>
      <c r="W31" s="12">
        <v>0</v>
      </c>
      <c r="X31" s="12">
        <v>0</v>
      </c>
      <c r="Y31" s="13">
        <v>622232.31689997448</v>
      </c>
      <c r="Z31" s="13">
        <v>373363.37711998646</v>
      </c>
      <c r="AA31" s="14">
        <f t="shared" si="4"/>
        <v>1399973.4850000001</v>
      </c>
      <c r="AB31" s="10"/>
    </row>
    <row r="32" spans="1:28" x14ac:dyDescent="0.3">
      <c r="A32" s="5">
        <v>1073</v>
      </c>
      <c r="B32" s="5" t="s">
        <v>15</v>
      </c>
      <c r="C32" s="5">
        <v>29</v>
      </c>
      <c r="D32" s="5" t="s">
        <v>15</v>
      </c>
      <c r="E32" s="26">
        <f t="shared" si="10"/>
        <v>88404.25</v>
      </c>
      <c r="F32" s="26">
        <f t="shared" si="11"/>
        <v>26426.318805066956</v>
      </c>
      <c r="G32" s="26">
        <f t="shared" si="5"/>
        <v>11010.966168777897</v>
      </c>
      <c r="H32" s="26">
        <f t="shared" si="12"/>
        <v>16311.10869603571</v>
      </c>
      <c r="I32" s="26">
        <f t="shared" si="6"/>
        <v>142152.64366988058</v>
      </c>
      <c r="J32" s="5">
        <v>60</v>
      </c>
      <c r="K32" s="11">
        <v>9350</v>
      </c>
      <c r="L32" s="11">
        <v>0</v>
      </c>
      <c r="M32" s="11">
        <v>0</v>
      </c>
      <c r="N32" s="11">
        <v>0</v>
      </c>
      <c r="O32" s="11">
        <v>0</v>
      </c>
      <c r="P32" s="11">
        <v>0</v>
      </c>
      <c r="Q32" s="11">
        <v>0</v>
      </c>
      <c r="R32" s="12">
        <v>218.06295048176082</v>
      </c>
      <c r="S32" s="12">
        <v>0</v>
      </c>
      <c r="T32" s="12">
        <v>0</v>
      </c>
      <c r="U32" s="12">
        <v>0</v>
      </c>
      <c r="V32" s="12">
        <v>0</v>
      </c>
      <c r="W32" s="12">
        <v>0</v>
      </c>
      <c r="X32" s="12">
        <v>0</v>
      </c>
      <c r="Y32" s="13">
        <v>26426.318805066956</v>
      </c>
      <c r="Z32" s="13">
        <v>16311.10869603571</v>
      </c>
      <c r="AA32" s="14">
        <f t="shared" si="4"/>
        <v>88404.25</v>
      </c>
      <c r="AB32" s="10"/>
    </row>
    <row r="33" spans="1:28" x14ac:dyDescent="0.3">
      <c r="A33" s="5">
        <v>3401</v>
      </c>
      <c r="B33" s="5" t="s">
        <v>25</v>
      </c>
      <c r="C33" s="5">
        <v>30</v>
      </c>
      <c r="D33" s="5" t="s">
        <v>25</v>
      </c>
      <c r="E33" s="26">
        <f t="shared" si="10"/>
        <v>321063.435</v>
      </c>
      <c r="F33" s="26">
        <f t="shared" si="11"/>
        <v>126554.34329999999</v>
      </c>
      <c r="G33" s="26">
        <f t="shared" si="5"/>
        <v>52730.976374999998</v>
      </c>
      <c r="H33" s="26">
        <f t="shared" si="12"/>
        <v>74162.088000000003</v>
      </c>
      <c r="I33" s="26">
        <f t="shared" si="6"/>
        <v>574510.84267499996</v>
      </c>
      <c r="J33" s="5">
        <v>163</v>
      </c>
      <c r="K33" s="11">
        <v>33957</v>
      </c>
      <c r="L33" s="11">
        <v>0</v>
      </c>
      <c r="M33" s="11">
        <v>0</v>
      </c>
      <c r="N33" s="11">
        <v>0</v>
      </c>
      <c r="O33" s="11">
        <v>0</v>
      </c>
      <c r="P33" s="11">
        <v>0</v>
      </c>
      <c r="Q33" s="11">
        <v>0</v>
      </c>
      <c r="R33" s="12">
        <v>273</v>
      </c>
      <c r="S33" s="12">
        <v>0</v>
      </c>
      <c r="T33" s="12">
        <v>0</v>
      </c>
      <c r="U33" s="12">
        <v>0</v>
      </c>
      <c r="V33" s="12">
        <v>0</v>
      </c>
      <c r="W33" s="12">
        <v>0</v>
      </c>
      <c r="X33" s="12">
        <v>0</v>
      </c>
      <c r="Y33" s="13">
        <v>126554.34329999999</v>
      </c>
      <c r="Z33" s="13">
        <v>74162.088000000003</v>
      </c>
      <c r="AA33" s="14">
        <f t="shared" si="4"/>
        <v>321063.435</v>
      </c>
      <c r="AB33" s="10"/>
    </row>
    <row r="34" spans="1:28" x14ac:dyDescent="0.3">
      <c r="A34" s="5">
        <v>496</v>
      </c>
      <c r="B34" s="5" t="s">
        <v>17</v>
      </c>
      <c r="C34" s="5">
        <v>31</v>
      </c>
      <c r="D34" s="5" t="s">
        <v>17</v>
      </c>
      <c r="E34" s="26">
        <f t="shared" si="10"/>
        <v>529243.625</v>
      </c>
      <c r="F34" s="26">
        <f t="shared" si="11"/>
        <v>184902.2175</v>
      </c>
      <c r="G34" s="26">
        <f t="shared" si="5"/>
        <v>77042.590624999997</v>
      </c>
      <c r="H34" s="26">
        <f t="shared" si="12"/>
        <v>109500.534</v>
      </c>
      <c r="I34" s="26">
        <f t="shared" si="6"/>
        <v>900688.96712499997</v>
      </c>
      <c r="J34" s="5">
        <v>182</v>
      </c>
      <c r="K34" s="11">
        <v>55975</v>
      </c>
      <c r="L34" s="11">
        <v>0</v>
      </c>
      <c r="M34" s="11">
        <v>0</v>
      </c>
      <c r="N34" s="11">
        <v>0</v>
      </c>
      <c r="O34" s="11">
        <v>0</v>
      </c>
      <c r="P34" s="11">
        <v>0</v>
      </c>
      <c r="Q34" s="11">
        <v>0</v>
      </c>
      <c r="R34" s="12">
        <v>244.53</v>
      </c>
      <c r="S34" s="12">
        <v>0</v>
      </c>
      <c r="T34" s="12">
        <v>0</v>
      </c>
      <c r="U34" s="12">
        <v>0</v>
      </c>
      <c r="V34" s="12">
        <v>0</v>
      </c>
      <c r="W34" s="12">
        <v>0</v>
      </c>
      <c r="X34" s="12">
        <v>0</v>
      </c>
      <c r="Y34" s="13">
        <v>184902.2175</v>
      </c>
      <c r="Z34" s="13">
        <v>109500.534</v>
      </c>
      <c r="AA34" s="14">
        <f t="shared" si="4"/>
        <v>529243.625</v>
      </c>
      <c r="AB34" s="10"/>
    </row>
    <row r="35" spans="1:28" x14ac:dyDescent="0.3">
      <c r="A35" s="5">
        <v>1736</v>
      </c>
      <c r="B35" s="5" t="s">
        <v>219</v>
      </c>
      <c r="C35" s="5">
        <v>32</v>
      </c>
      <c r="D35" s="5" t="s">
        <v>219</v>
      </c>
      <c r="E35" s="26">
        <f t="shared" si="10"/>
        <v>236687.01500000001</v>
      </c>
      <c r="F35" s="26">
        <f t="shared" si="11"/>
        <v>97584.587874696503</v>
      </c>
      <c r="G35" s="26">
        <f t="shared" si="5"/>
        <v>40660.244947790212</v>
      </c>
      <c r="H35" s="26">
        <f t="shared" si="12"/>
        <v>58401.49289317146</v>
      </c>
      <c r="I35" s="26">
        <f t="shared" si="6"/>
        <v>433333.34071565815</v>
      </c>
      <c r="J35" s="5">
        <v>120</v>
      </c>
      <c r="K35" s="11">
        <v>25033</v>
      </c>
      <c r="L35" s="11">
        <v>0</v>
      </c>
      <c r="M35" s="11">
        <v>0</v>
      </c>
      <c r="N35" s="11">
        <v>0</v>
      </c>
      <c r="O35" s="11">
        <v>0</v>
      </c>
      <c r="P35" s="11">
        <v>0</v>
      </c>
      <c r="Q35" s="11">
        <v>0</v>
      </c>
      <c r="R35" s="12">
        <v>291.62252273584596</v>
      </c>
      <c r="S35" s="12">
        <v>0</v>
      </c>
      <c r="T35" s="12">
        <v>0</v>
      </c>
      <c r="U35" s="12">
        <v>0</v>
      </c>
      <c r="V35" s="12">
        <v>0</v>
      </c>
      <c r="W35" s="12">
        <v>0</v>
      </c>
      <c r="X35" s="12">
        <v>0</v>
      </c>
      <c r="Y35" s="13">
        <v>97584.587874696503</v>
      </c>
      <c r="Z35" s="13">
        <v>58401.49289317146</v>
      </c>
      <c r="AA35" s="14">
        <f t="shared" si="4"/>
        <v>236687.01500000001</v>
      </c>
      <c r="AB35" s="10"/>
    </row>
    <row r="36" spans="1:28" x14ac:dyDescent="0.3">
      <c r="A36" s="5">
        <v>1409</v>
      </c>
      <c r="B36" s="5" t="s">
        <v>160</v>
      </c>
      <c r="C36" s="5">
        <v>33</v>
      </c>
      <c r="D36" s="5" t="s">
        <v>160</v>
      </c>
      <c r="E36" s="26">
        <f t="shared" si="10"/>
        <v>499006.53500000003</v>
      </c>
      <c r="F36" s="26">
        <f t="shared" si="11"/>
        <v>229915.17298851919</v>
      </c>
      <c r="G36" s="26">
        <f t="shared" si="5"/>
        <v>95797.988745216338</v>
      </c>
      <c r="H36" s="26">
        <f t="shared" si="12"/>
        <v>140481.16239387693</v>
      </c>
      <c r="I36" s="26">
        <f t="shared" si="6"/>
        <v>965200.85912761244</v>
      </c>
      <c r="J36" s="5">
        <v>200</v>
      </c>
      <c r="K36" s="11">
        <v>52777</v>
      </c>
      <c r="L36" s="11">
        <v>0</v>
      </c>
      <c r="M36" s="11">
        <v>0</v>
      </c>
      <c r="N36" s="11">
        <v>0</v>
      </c>
      <c r="O36" s="11">
        <v>0</v>
      </c>
      <c r="P36" s="11">
        <v>0</v>
      </c>
      <c r="Q36" s="11">
        <v>0</v>
      </c>
      <c r="R36" s="12">
        <v>332.72344580469928</v>
      </c>
      <c r="S36" s="12">
        <v>0</v>
      </c>
      <c r="T36" s="12">
        <v>0</v>
      </c>
      <c r="U36" s="12">
        <v>0</v>
      </c>
      <c r="V36" s="12">
        <v>0</v>
      </c>
      <c r="W36" s="12">
        <v>0</v>
      </c>
      <c r="X36" s="12">
        <v>0</v>
      </c>
      <c r="Y36" s="13">
        <v>229915.17298851919</v>
      </c>
      <c r="Z36" s="13">
        <v>140481.16239387693</v>
      </c>
      <c r="AA36" s="14">
        <f t="shared" si="4"/>
        <v>499006.53500000003</v>
      </c>
      <c r="AB36" s="10"/>
    </row>
    <row r="37" spans="1:28" x14ac:dyDescent="0.3">
      <c r="A37" s="5">
        <v>983</v>
      </c>
      <c r="B37" s="5" t="s">
        <v>18</v>
      </c>
      <c r="C37" s="5">
        <v>34</v>
      </c>
      <c r="D37" s="5" t="s">
        <v>18</v>
      </c>
      <c r="E37" s="26">
        <f t="shared" si="10"/>
        <v>294882.53999999998</v>
      </c>
      <c r="F37" s="26">
        <f t="shared" si="11"/>
        <v>75184.154733812698</v>
      </c>
      <c r="G37" s="26">
        <f t="shared" si="5"/>
        <v>31326.731139088624</v>
      </c>
      <c r="H37" s="26">
        <f t="shared" si="12"/>
        <v>46061.36145803344</v>
      </c>
      <c r="I37" s="26">
        <f t="shared" si="6"/>
        <v>447454.78733093478</v>
      </c>
      <c r="J37" s="5">
        <v>120</v>
      </c>
      <c r="K37" s="11">
        <v>31188</v>
      </c>
      <c r="L37" s="11">
        <v>0</v>
      </c>
      <c r="M37" s="11">
        <v>0</v>
      </c>
      <c r="N37" s="11">
        <v>0</v>
      </c>
      <c r="O37" s="11">
        <v>0</v>
      </c>
      <c r="P37" s="11">
        <v>0</v>
      </c>
      <c r="Q37" s="11">
        <v>0</v>
      </c>
      <c r="R37" s="12">
        <v>184.61171547563742</v>
      </c>
      <c r="S37" s="12">
        <v>0</v>
      </c>
      <c r="T37" s="12">
        <v>0</v>
      </c>
      <c r="U37" s="12">
        <v>0</v>
      </c>
      <c r="V37" s="12">
        <v>0</v>
      </c>
      <c r="W37" s="12">
        <v>0</v>
      </c>
      <c r="X37" s="12">
        <v>0</v>
      </c>
      <c r="Y37" s="13">
        <v>75184.154733812698</v>
      </c>
      <c r="Z37" s="13">
        <v>46061.36145803344</v>
      </c>
      <c r="AA37" s="14">
        <f t="shared" si="4"/>
        <v>294882.53999999998</v>
      </c>
      <c r="AB37" s="10"/>
    </row>
    <row r="38" spans="1:28" x14ac:dyDescent="0.3">
      <c r="A38" s="5">
        <v>288</v>
      </c>
      <c r="B38" s="5" t="s">
        <v>437</v>
      </c>
      <c r="C38" s="5">
        <v>35</v>
      </c>
      <c r="D38" s="5" t="s">
        <v>437</v>
      </c>
      <c r="E38" s="26">
        <f t="shared" si="10"/>
        <v>507856.41499999998</v>
      </c>
      <c r="F38" s="26">
        <f t="shared" si="11"/>
        <v>147625.81511305686</v>
      </c>
      <c r="G38" s="26">
        <f t="shared" si="5"/>
        <v>61510.756297107029</v>
      </c>
      <c r="H38" s="26">
        <f t="shared" si="12"/>
        <v>95917.631020297005</v>
      </c>
      <c r="I38" s="26">
        <f t="shared" si="6"/>
        <v>812910.61743046087</v>
      </c>
      <c r="J38" s="5">
        <v>272</v>
      </c>
      <c r="K38" s="11">
        <v>53713</v>
      </c>
      <c r="L38" s="11">
        <v>0</v>
      </c>
      <c r="M38" s="11">
        <v>0</v>
      </c>
      <c r="N38" s="11">
        <v>0</v>
      </c>
      <c r="O38" s="11">
        <v>0</v>
      </c>
      <c r="P38" s="11">
        <v>0</v>
      </c>
      <c r="Q38" s="11">
        <v>0</v>
      </c>
      <c r="R38" s="12">
        <v>223.21791517020321</v>
      </c>
      <c r="S38" s="12">
        <v>0</v>
      </c>
      <c r="T38" s="12">
        <v>0</v>
      </c>
      <c r="U38" s="12">
        <v>0</v>
      </c>
      <c r="V38" s="12">
        <v>0</v>
      </c>
      <c r="W38" s="12">
        <v>0</v>
      </c>
      <c r="X38" s="12">
        <v>0</v>
      </c>
      <c r="Y38" s="13">
        <v>147625.81511305686</v>
      </c>
      <c r="Z38" s="13">
        <v>95917.631020297005</v>
      </c>
      <c r="AA38" s="14">
        <f t="shared" si="4"/>
        <v>507856.41499999998</v>
      </c>
      <c r="AB38" s="10"/>
    </row>
    <row r="39" spans="1:28" x14ac:dyDescent="0.3">
      <c r="A39" s="5">
        <v>533</v>
      </c>
      <c r="B39" s="5" t="s">
        <v>19</v>
      </c>
      <c r="C39" s="5">
        <v>36</v>
      </c>
      <c r="D39" s="5" t="s">
        <v>19</v>
      </c>
      <c r="E39" s="26">
        <f t="shared" si="10"/>
        <v>50224.959999999999</v>
      </c>
      <c r="F39" s="26">
        <f t="shared" si="11"/>
        <v>18441.139199999998</v>
      </c>
      <c r="G39" s="26">
        <f t="shared" si="5"/>
        <v>7683.8079999999991</v>
      </c>
      <c r="H39" s="26">
        <f t="shared" si="12"/>
        <v>12947.681280000001</v>
      </c>
      <c r="I39" s="26">
        <f t="shared" si="6"/>
        <v>89297.588480000006</v>
      </c>
      <c r="J39" s="5">
        <v>102</v>
      </c>
      <c r="K39" s="11">
        <v>5312</v>
      </c>
      <c r="L39" s="11">
        <v>0</v>
      </c>
      <c r="M39" s="11">
        <v>0</v>
      </c>
      <c r="N39" s="11">
        <v>0</v>
      </c>
      <c r="O39" s="11">
        <v>0</v>
      </c>
      <c r="P39" s="11">
        <v>0</v>
      </c>
      <c r="Q39" s="11">
        <v>0</v>
      </c>
      <c r="R39" s="12">
        <v>304.68</v>
      </c>
      <c r="S39" s="12">
        <v>0</v>
      </c>
      <c r="T39" s="12">
        <v>0</v>
      </c>
      <c r="U39" s="12">
        <v>0</v>
      </c>
      <c r="V39" s="12">
        <v>0</v>
      </c>
      <c r="W39" s="12">
        <v>0</v>
      </c>
      <c r="X39" s="12">
        <v>0</v>
      </c>
      <c r="Y39" s="13">
        <v>18441.139199999998</v>
      </c>
      <c r="Z39" s="13">
        <v>12947.681280000001</v>
      </c>
      <c r="AA39" s="14">
        <f t="shared" si="4"/>
        <v>50224.959999999999</v>
      </c>
      <c r="AB39" s="10"/>
    </row>
    <row r="40" spans="1:28" x14ac:dyDescent="0.3">
      <c r="A40" s="5">
        <v>3423</v>
      </c>
      <c r="B40" s="5" t="s">
        <v>518</v>
      </c>
      <c r="C40" s="5">
        <v>37</v>
      </c>
      <c r="D40" s="5" t="s">
        <v>518</v>
      </c>
      <c r="E40" s="26">
        <f t="shared" si="10"/>
        <v>608410.34</v>
      </c>
      <c r="F40" s="26">
        <f t="shared" si="11"/>
        <v>221566.25099999996</v>
      </c>
      <c r="G40" s="26">
        <f t="shared" si="5"/>
        <v>92319.271249999991</v>
      </c>
      <c r="H40" s="26">
        <f t="shared" si="12"/>
        <v>136793.55232000002</v>
      </c>
      <c r="I40" s="26">
        <f t="shared" si="6"/>
        <v>1059089.41457</v>
      </c>
      <c r="J40" s="5">
        <v>240</v>
      </c>
      <c r="K40" s="11">
        <v>64348</v>
      </c>
      <c r="L40" s="11">
        <v>0</v>
      </c>
      <c r="M40" s="11">
        <v>0</v>
      </c>
      <c r="N40" s="11">
        <v>0</v>
      </c>
      <c r="O40" s="11">
        <v>0</v>
      </c>
      <c r="P40" s="11">
        <v>0</v>
      </c>
      <c r="Q40" s="11">
        <v>0</v>
      </c>
      <c r="R40" s="12">
        <v>265.73</v>
      </c>
      <c r="S40" s="12">
        <v>0</v>
      </c>
      <c r="T40" s="12">
        <v>0</v>
      </c>
      <c r="U40" s="12">
        <v>0</v>
      </c>
      <c r="V40" s="12">
        <v>0</v>
      </c>
      <c r="W40" s="12">
        <v>0</v>
      </c>
      <c r="X40" s="12">
        <v>0</v>
      </c>
      <c r="Y40" s="13">
        <v>221566.25099999996</v>
      </c>
      <c r="Z40" s="13">
        <v>136793.55232000002</v>
      </c>
      <c r="AA40" s="14">
        <f t="shared" si="4"/>
        <v>608410.34</v>
      </c>
      <c r="AB40" s="10"/>
    </row>
    <row r="41" spans="1:28" x14ac:dyDescent="0.3">
      <c r="A41" s="5">
        <v>1406</v>
      </c>
      <c r="B41" s="5" t="s">
        <v>140</v>
      </c>
      <c r="C41" s="5">
        <v>38</v>
      </c>
      <c r="D41" s="5" t="s">
        <v>140</v>
      </c>
      <c r="E41" s="26">
        <f t="shared" si="10"/>
        <v>293851.94500000001</v>
      </c>
      <c r="F41" s="26">
        <f t="shared" si="11"/>
        <v>128592.40100587044</v>
      </c>
      <c r="G41" s="26">
        <f t="shared" si="5"/>
        <v>53580.167085779351</v>
      </c>
      <c r="H41" s="26">
        <f t="shared" si="12"/>
        <v>79430.428029797564</v>
      </c>
      <c r="I41" s="26">
        <f t="shared" si="6"/>
        <v>555454.94112144737</v>
      </c>
      <c r="J41" s="5">
        <v>200</v>
      </c>
      <c r="K41" s="11">
        <v>31079</v>
      </c>
      <c r="L41" s="11">
        <v>0</v>
      </c>
      <c r="M41" s="11">
        <v>0</v>
      </c>
      <c r="N41" s="11">
        <v>0</v>
      </c>
      <c r="O41" s="11">
        <v>0</v>
      </c>
      <c r="P41" s="11">
        <v>0</v>
      </c>
      <c r="Q41" s="11">
        <v>0</v>
      </c>
      <c r="R41" s="12">
        <v>319.46985114465383</v>
      </c>
      <c r="S41" s="12">
        <v>0</v>
      </c>
      <c r="T41" s="12">
        <v>0</v>
      </c>
      <c r="U41" s="12">
        <v>0</v>
      </c>
      <c r="V41" s="12">
        <v>0</v>
      </c>
      <c r="W41" s="12">
        <v>0</v>
      </c>
      <c r="X41" s="12">
        <v>0</v>
      </c>
      <c r="Y41" s="13">
        <v>128592.40100587044</v>
      </c>
      <c r="Z41" s="13">
        <v>79430.428029797564</v>
      </c>
      <c r="AA41" s="14">
        <f t="shared" si="4"/>
        <v>293851.94500000001</v>
      </c>
      <c r="AB41" s="10"/>
    </row>
    <row r="42" spans="1:28" x14ac:dyDescent="0.3">
      <c r="A42" s="5">
        <v>877</v>
      </c>
      <c r="B42" s="5" t="s">
        <v>513</v>
      </c>
      <c r="C42" s="5">
        <v>39</v>
      </c>
      <c r="D42" s="5" t="s">
        <v>513</v>
      </c>
      <c r="E42" s="26">
        <f t="shared" si="10"/>
        <v>473043.10499999998</v>
      </c>
      <c r="F42" s="26">
        <f t="shared" si="11"/>
        <v>164276.78850000002</v>
      </c>
      <c r="G42" s="26">
        <f t="shared" si="5"/>
        <v>68448.661875000005</v>
      </c>
      <c r="H42" s="26">
        <f t="shared" si="12"/>
        <v>98240.871600000013</v>
      </c>
      <c r="I42" s="26">
        <f t="shared" si="6"/>
        <v>804009.42697499995</v>
      </c>
      <c r="J42" s="5">
        <v>175</v>
      </c>
      <c r="K42" s="11">
        <v>50031</v>
      </c>
      <c r="L42" s="11">
        <v>0</v>
      </c>
      <c r="M42" s="11">
        <v>0</v>
      </c>
      <c r="N42" s="11">
        <v>0</v>
      </c>
      <c r="O42" s="11">
        <v>0</v>
      </c>
      <c r="P42" s="11">
        <v>0</v>
      </c>
      <c r="Q42" s="11">
        <v>0</v>
      </c>
      <c r="R42" s="12">
        <v>245.45000000000002</v>
      </c>
      <c r="S42" s="12">
        <v>0</v>
      </c>
      <c r="T42" s="12">
        <v>0</v>
      </c>
      <c r="U42" s="12">
        <v>0</v>
      </c>
      <c r="V42" s="12">
        <v>0</v>
      </c>
      <c r="W42" s="12">
        <v>0</v>
      </c>
      <c r="X42" s="12">
        <v>0</v>
      </c>
      <c r="Y42" s="13">
        <v>164276.78850000002</v>
      </c>
      <c r="Z42" s="13">
        <v>98240.871600000013</v>
      </c>
      <c r="AA42" s="14">
        <f t="shared" si="4"/>
        <v>473043.10499999998</v>
      </c>
      <c r="AB42" s="10"/>
    </row>
    <row r="43" spans="1:28" x14ac:dyDescent="0.3">
      <c r="A43" s="5">
        <v>1218</v>
      </c>
      <c r="B43" s="5" t="s">
        <v>20</v>
      </c>
      <c r="C43" s="5">
        <v>40</v>
      </c>
      <c r="D43" s="5" t="s">
        <v>20</v>
      </c>
      <c r="E43" s="26">
        <f t="shared" si="10"/>
        <v>779725.48499999999</v>
      </c>
      <c r="F43" s="26">
        <f t="shared" si="11"/>
        <v>328653.05668797751</v>
      </c>
      <c r="G43" s="26">
        <f t="shared" si="5"/>
        <v>136938.77361999062</v>
      </c>
      <c r="H43" s="26">
        <f t="shared" si="12"/>
        <v>210120.77601453688</v>
      </c>
      <c r="I43" s="26">
        <f t="shared" si="6"/>
        <v>1455438.0913225049</v>
      </c>
      <c r="J43" s="5">
        <v>448</v>
      </c>
      <c r="K43" s="11">
        <v>82467</v>
      </c>
      <c r="L43" s="11">
        <v>0</v>
      </c>
      <c r="M43" s="11">
        <v>0</v>
      </c>
      <c r="N43" s="11">
        <v>0</v>
      </c>
      <c r="O43" s="11">
        <v>0</v>
      </c>
      <c r="P43" s="11">
        <v>0</v>
      </c>
      <c r="Q43" s="11">
        <v>0</v>
      </c>
      <c r="R43" s="12">
        <v>318.49220902684846</v>
      </c>
      <c r="S43" s="12">
        <v>0</v>
      </c>
      <c r="T43" s="12">
        <v>0</v>
      </c>
      <c r="U43" s="12">
        <v>0</v>
      </c>
      <c r="V43" s="12">
        <v>0</v>
      </c>
      <c r="W43" s="12">
        <v>0</v>
      </c>
      <c r="X43" s="12">
        <v>0</v>
      </c>
      <c r="Y43" s="13">
        <v>328653.05668797751</v>
      </c>
      <c r="Z43" s="13">
        <v>210120.77601453688</v>
      </c>
      <c r="AA43" s="14">
        <f t="shared" si="4"/>
        <v>779725.48499999999</v>
      </c>
      <c r="AB43" s="10"/>
    </row>
    <row r="44" spans="1:28" x14ac:dyDescent="0.3">
      <c r="A44" s="5">
        <v>594</v>
      </c>
      <c r="B44" s="5" t="s">
        <v>21</v>
      </c>
      <c r="C44" s="5">
        <v>41</v>
      </c>
      <c r="D44" s="5" t="s">
        <v>21</v>
      </c>
      <c r="E44" s="26">
        <f t="shared" si="10"/>
        <v>229019.01</v>
      </c>
      <c r="F44" s="26">
        <f t="shared" si="11"/>
        <v>71448.844499999992</v>
      </c>
      <c r="G44" s="26">
        <f t="shared" si="5"/>
        <v>29770.351874999997</v>
      </c>
      <c r="H44" s="26">
        <f t="shared" si="12"/>
        <v>42165.657599999999</v>
      </c>
      <c r="I44" s="26">
        <f t="shared" si="6"/>
        <v>372403.86397499999</v>
      </c>
      <c r="J44" s="5">
        <v>100</v>
      </c>
      <c r="K44" s="11">
        <v>24222</v>
      </c>
      <c r="L44" s="11">
        <v>0</v>
      </c>
      <c r="M44" s="11">
        <v>0</v>
      </c>
      <c r="N44" s="11">
        <v>0</v>
      </c>
      <c r="O44" s="11">
        <v>0</v>
      </c>
      <c r="P44" s="11">
        <v>0</v>
      </c>
      <c r="Q44" s="11">
        <v>0</v>
      </c>
      <c r="R44" s="12">
        <v>217.6</v>
      </c>
      <c r="S44" s="12">
        <v>0</v>
      </c>
      <c r="T44" s="12">
        <v>0</v>
      </c>
      <c r="U44" s="12">
        <v>0</v>
      </c>
      <c r="V44" s="12">
        <v>0</v>
      </c>
      <c r="W44" s="12">
        <v>0</v>
      </c>
      <c r="X44" s="12">
        <v>0</v>
      </c>
      <c r="Y44" s="13">
        <v>71448.844499999992</v>
      </c>
      <c r="Z44" s="13">
        <v>42165.657599999999</v>
      </c>
      <c r="AA44" s="14">
        <f t="shared" si="4"/>
        <v>229019.01</v>
      </c>
      <c r="AB44" s="10"/>
    </row>
    <row r="45" spans="1:28" x14ac:dyDescent="0.3">
      <c r="A45" s="5">
        <v>1255</v>
      </c>
      <c r="B45" s="5" t="s">
        <v>22</v>
      </c>
      <c r="C45" s="5">
        <v>42</v>
      </c>
      <c r="D45" s="5" t="s">
        <v>22</v>
      </c>
      <c r="E45" s="26">
        <f t="shared" si="10"/>
        <v>277939.18</v>
      </c>
      <c r="F45" s="26">
        <f t="shared" si="11"/>
        <v>73611.667273904066</v>
      </c>
      <c r="G45" s="26">
        <f t="shared" si="5"/>
        <v>30671.528030793361</v>
      </c>
      <c r="H45" s="26">
        <f t="shared" si="12"/>
        <v>45284.560039415504</v>
      </c>
      <c r="I45" s="26">
        <f t="shared" si="6"/>
        <v>427506.93534411292</v>
      </c>
      <c r="J45" s="5">
        <v>120</v>
      </c>
      <c r="K45" s="11">
        <v>29396</v>
      </c>
      <c r="L45" s="11">
        <v>0</v>
      </c>
      <c r="M45" s="11">
        <v>0</v>
      </c>
      <c r="N45" s="11">
        <v>0</v>
      </c>
      <c r="O45" s="11">
        <v>0</v>
      </c>
      <c r="P45" s="11">
        <v>0</v>
      </c>
      <c r="Q45" s="11">
        <v>0</v>
      </c>
      <c r="R45" s="12">
        <v>192.5625937177486</v>
      </c>
      <c r="S45" s="12">
        <v>0</v>
      </c>
      <c r="T45" s="12">
        <v>0</v>
      </c>
      <c r="U45" s="12">
        <v>0</v>
      </c>
      <c r="V45" s="12">
        <v>0</v>
      </c>
      <c r="W45" s="12">
        <v>0</v>
      </c>
      <c r="X45" s="12">
        <v>0</v>
      </c>
      <c r="Y45" s="13">
        <v>73611.667273904066</v>
      </c>
      <c r="Z45" s="13">
        <v>45284.560039415504</v>
      </c>
      <c r="AA45" s="14">
        <f t="shared" si="4"/>
        <v>277939.18</v>
      </c>
      <c r="AB45" s="10"/>
    </row>
    <row r="46" spans="1:28" x14ac:dyDescent="0.3">
      <c r="A46" s="5">
        <v>7278</v>
      </c>
      <c r="B46" s="5" t="s">
        <v>540</v>
      </c>
      <c r="C46" s="5">
        <v>43</v>
      </c>
      <c r="D46" s="5" t="s">
        <v>540</v>
      </c>
      <c r="E46" s="26">
        <f t="shared" si="10"/>
        <v>491792.37</v>
      </c>
      <c r="F46" s="26">
        <f t="shared" si="11"/>
        <v>173669.92181285925</v>
      </c>
      <c r="G46" s="26">
        <f t="shared" si="5"/>
        <v>72362.467422024682</v>
      </c>
      <c r="H46" s="26">
        <f t="shared" si="12"/>
        <v>106755.12182019159</v>
      </c>
      <c r="I46" s="26">
        <f t="shared" si="6"/>
        <v>844579.88105507556</v>
      </c>
      <c r="J46" s="5">
        <v>200</v>
      </c>
      <c r="K46" s="11">
        <v>52014</v>
      </c>
      <c r="L46" s="11">
        <v>0</v>
      </c>
      <c r="M46" s="11">
        <v>0</v>
      </c>
      <c r="N46" s="11">
        <v>0</v>
      </c>
      <c r="O46" s="11">
        <v>0</v>
      </c>
      <c r="P46" s="11">
        <v>0</v>
      </c>
      <c r="Q46" s="11">
        <v>0</v>
      </c>
      <c r="R46" s="12">
        <v>256.55381680939649</v>
      </c>
      <c r="S46" s="12">
        <v>0</v>
      </c>
      <c r="T46" s="12">
        <v>0</v>
      </c>
      <c r="U46" s="12">
        <v>0</v>
      </c>
      <c r="V46" s="12">
        <v>0</v>
      </c>
      <c r="W46" s="12">
        <v>0</v>
      </c>
      <c r="X46" s="12">
        <v>0</v>
      </c>
      <c r="Y46" s="13">
        <v>173669.92181285925</v>
      </c>
      <c r="Z46" s="13">
        <v>106755.12182019159</v>
      </c>
      <c r="AA46" s="14">
        <f t="shared" si="4"/>
        <v>491792.37</v>
      </c>
      <c r="AB46" s="10"/>
    </row>
    <row r="47" spans="1:28" x14ac:dyDescent="0.3">
      <c r="A47" s="5">
        <v>1088</v>
      </c>
      <c r="B47" s="5" t="s">
        <v>23</v>
      </c>
      <c r="C47" s="5">
        <v>44</v>
      </c>
      <c r="D47" s="5" t="s">
        <v>23</v>
      </c>
      <c r="E47" s="26">
        <f t="shared" si="10"/>
        <v>90588.354999999996</v>
      </c>
      <c r="F47" s="26">
        <f t="shared" si="11"/>
        <v>33698.68824399259</v>
      </c>
      <c r="G47" s="26">
        <f t="shared" si="5"/>
        <v>14041.12010166358</v>
      </c>
      <c r="H47" s="26">
        <f t="shared" si="12"/>
        <v>20001.506290129382</v>
      </c>
      <c r="I47" s="26">
        <f t="shared" si="6"/>
        <v>158329.66963578554</v>
      </c>
      <c r="J47" s="5">
        <v>43</v>
      </c>
      <c r="K47" s="11">
        <v>9581</v>
      </c>
      <c r="L47" s="11">
        <v>0</v>
      </c>
      <c r="M47" s="11">
        <v>0</v>
      </c>
      <c r="N47" s="11">
        <v>0</v>
      </c>
      <c r="O47" s="11">
        <v>0</v>
      </c>
      <c r="P47" s="11">
        <v>0</v>
      </c>
      <c r="Q47" s="11">
        <v>0</v>
      </c>
      <c r="R47" s="12">
        <v>260.95274880139573</v>
      </c>
      <c r="S47" s="12">
        <v>0</v>
      </c>
      <c r="T47" s="12">
        <v>0</v>
      </c>
      <c r="U47" s="12">
        <v>0</v>
      </c>
      <c r="V47" s="12">
        <v>0</v>
      </c>
      <c r="W47" s="12">
        <v>0</v>
      </c>
      <c r="X47" s="12">
        <v>0</v>
      </c>
      <c r="Y47" s="13">
        <v>33698.68824399259</v>
      </c>
      <c r="Z47" s="13">
        <v>20001.506290129382</v>
      </c>
      <c r="AA47" s="14">
        <f t="shared" si="4"/>
        <v>90588.354999999996</v>
      </c>
      <c r="AB47" s="10"/>
    </row>
    <row r="48" spans="1:28" x14ac:dyDescent="0.3">
      <c r="A48" s="5">
        <v>27</v>
      </c>
      <c r="B48" s="5" t="s">
        <v>115</v>
      </c>
      <c r="C48" s="5">
        <v>45</v>
      </c>
      <c r="D48" s="5" t="s">
        <v>115</v>
      </c>
      <c r="E48" s="26">
        <f t="shared" si="10"/>
        <v>276483.11</v>
      </c>
      <c r="F48" s="26">
        <f t="shared" si="11"/>
        <v>76233.894</v>
      </c>
      <c r="G48" s="26">
        <f t="shared" si="5"/>
        <v>31764.122499999998</v>
      </c>
      <c r="H48" s="26">
        <f t="shared" si="12"/>
        <v>47666.799359999997</v>
      </c>
      <c r="I48" s="26">
        <f t="shared" si="6"/>
        <v>432147.92585999996</v>
      </c>
      <c r="J48" s="5">
        <v>120</v>
      </c>
      <c r="K48" s="11">
        <v>29242</v>
      </c>
      <c r="L48" s="11">
        <v>0</v>
      </c>
      <c r="M48" s="11">
        <v>0</v>
      </c>
      <c r="N48" s="11">
        <v>0</v>
      </c>
      <c r="O48" s="11">
        <v>0</v>
      </c>
      <c r="P48" s="11">
        <v>0</v>
      </c>
      <c r="Q48" s="11">
        <v>0</v>
      </c>
      <c r="R48" s="12">
        <v>203.76</v>
      </c>
      <c r="S48" s="12">
        <v>0</v>
      </c>
      <c r="T48" s="12">
        <v>0</v>
      </c>
      <c r="U48" s="12">
        <v>0</v>
      </c>
      <c r="V48" s="12">
        <v>0</v>
      </c>
      <c r="W48" s="12">
        <v>0</v>
      </c>
      <c r="X48" s="12">
        <v>0</v>
      </c>
      <c r="Y48" s="13">
        <v>76233.894</v>
      </c>
      <c r="Z48" s="13">
        <v>47666.799359999997</v>
      </c>
      <c r="AA48" s="14">
        <f t="shared" si="4"/>
        <v>276483.11</v>
      </c>
      <c r="AB48" s="10"/>
    </row>
    <row r="49" spans="1:28" x14ac:dyDescent="0.3">
      <c r="A49" s="5">
        <v>595</v>
      </c>
      <c r="B49" s="5" t="s">
        <v>477</v>
      </c>
      <c r="C49" s="5">
        <v>46</v>
      </c>
      <c r="D49" s="5" t="s">
        <v>477</v>
      </c>
      <c r="E49" s="26">
        <f t="shared" si="10"/>
        <v>303429.86</v>
      </c>
      <c r="F49" s="26">
        <f t="shared" si="11"/>
        <v>87498.583742730596</v>
      </c>
      <c r="G49" s="26">
        <f t="shared" si="5"/>
        <v>36457.743226137747</v>
      </c>
      <c r="H49" s="26">
        <f t="shared" si="12"/>
        <v>51405.257889456319</v>
      </c>
      <c r="I49" s="26">
        <f t="shared" si="6"/>
        <v>478791.44485832471</v>
      </c>
      <c r="J49" s="5">
        <v>120</v>
      </c>
      <c r="K49" s="11">
        <v>32092</v>
      </c>
      <c r="L49" s="11">
        <v>0</v>
      </c>
      <c r="M49" s="11">
        <v>0</v>
      </c>
      <c r="N49" s="11">
        <v>0</v>
      </c>
      <c r="O49" s="11">
        <v>0</v>
      </c>
      <c r="P49" s="11">
        <v>0</v>
      </c>
      <c r="Q49" s="11">
        <v>0</v>
      </c>
      <c r="R49" s="12">
        <v>200.22613848255142</v>
      </c>
      <c r="S49" s="12">
        <v>0</v>
      </c>
      <c r="T49" s="12">
        <v>0</v>
      </c>
      <c r="U49" s="12">
        <v>0</v>
      </c>
      <c r="V49" s="12">
        <v>0</v>
      </c>
      <c r="W49" s="12">
        <v>0</v>
      </c>
      <c r="X49" s="12">
        <v>0</v>
      </c>
      <c r="Y49" s="13">
        <v>87498.583742730596</v>
      </c>
      <c r="Z49" s="13">
        <v>51405.257889456319</v>
      </c>
      <c r="AA49" s="14">
        <f t="shared" si="4"/>
        <v>303429.86</v>
      </c>
      <c r="AB49" s="10"/>
    </row>
    <row r="50" spans="1:28" x14ac:dyDescent="0.3">
      <c r="A50" s="5">
        <v>3156</v>
      </c>
      <c r="B50" s="5" t="s">
        <v>24</v>
      </c>
      <c r="C50" s="5">
        <v>47</v>
      </c>
      <c r="D50" s="5" t="s">
        <v>24</v>
      </c>
      <c r="E50" s="26">
        <f t="shared" si="10"/>
        <v>297369.20500000002</v>
      </c>
      <c r="F50" s="26">
        <f t="shared" si="11"/>
        <v>112128.29898342505</v>
      </c>
      <c r="G50" s="26">
        <f t="shared" si="5"/>
        <v>46720.124576427108</v>
      </c>
      <c r="H50" s="26">
        <f t="shared" si="12"/>
        <v>64235.092417826694</v>
      </c>
      <c r="I50" s="26">
        <f t="shared" si="6"/>
        <v>520452.72097767889</v>
      </c>
      <c r="J50" s="5">
        <v>120</v>
      </c>
      <c r="K50" s="11">
        <v>31451</v>
      </c>
      <c r="L50" s="11">
        <v>0</v>
      </c>
      <c r="M50" s="11">
        <v>0</v>
      </c>
      <c r="N50" s="11">
        <v>0</v>
      </c>
      <c r="O50" s="11">
        <v>0</v>
      </c>
      <c r="P50" s="11">
        <v>0</v>
      </c>
      <c r="Q50" s="11">
        <v>0</v>
      </c>
      <c r="R50" s="12">
        <v>255.29829106318834</v>
      </c>
      <c r="S50" s="12">
        <v>0</v>
      </c>
      <c r="T50" s="12">
        <v>0</v>
      </c>
      <c r="U50" s="12">
        <v>0</v>
      </c>
      <c r="V50" s="12">
        <v>0</v>
      </c>
      <c r="W50" s="12">
        <v>0</v>
      </c>
      <c r="X50" s="12">
        <v>0</v>
      </c>
      <c r="Y50" s="13">
        <v>112128.29898342505</v>
      </c>
      <c r="Z50" s="13">
        <v>64235.092417826694</v>
      </c>
      <c r="AA50" s="14">
        <f t="shared" si="4"/>
        <v>297369.20500000002</v>
      </c>
      <c r="AB50" s="10"/>
    </row>
    <row r="51" spans="1:28" x14ac:dyDescent="0.3">
      <c r="A51" s="5">
        <v>656</v>
      </c>
      <c r="B51" s="5" t="s">
        <v>153</v>
      </c>
      <c r="C51" s="5">
        <v>48</v>
      </c>
      <c r="D51" s="5" t="s">
        <v>153</v>
      </c>
      <c r="E51" s="26">
        <f t="shared" si="10"/>
        <v>41185.980000000003</v>
      </c>
      <c r="F51" s="26">
        <f t="shared" si="11"/>
        <v>14545.990800000001</v>
      </c>
      <c r="G51" s="26">
        <f t="shared" si="5"/>
        <v>6060.8295000000007</v>
      </c>
      <c r="H51" s="26">
        <f t="shared" si="12"/>
        <v>8449.9430400000001</v>
      </c>
      <c r="I51" s="26">
        <f t="shared" si="6"/>
        <v>70242.743340000001</v>
      </c>
      <c r="J51" s="5">
        <v>440</v>
      </c>
      <c r="K51" s="11">
        <v>4356</v>
      </c>
      <c r="L51" s="11">
        <v>0</v>
      </c>
      <c r="M51" s="11">
        <v>0</v>
      </c>
      <c r="N51" s="11">
        <v>0</v>
      </c>
      <c r="O51" s="11">
        <v>0</v>
      </c>
      <c r="P51" s="11">
        <v>0</v>
      </c>
      <c r="Q51" s="11">
        <v>0</v>
      </c>
      <c r="R51" s="12">
        <v>242.48000000000002</v>
      </c>
      <c r="S51" s="12">
        <v>0</v>
      </c>
      <c r="T51" s="12">
        <v>0</v>
      </c>
      <c r="U51" s="12">
        <v>0</v>
      </c>
      <c r="V51" s="12">
        <v>370.74</v>
      </c>
      <c r="W51" s="12">
        <v>0</v>
      </c>
      <c r="X51" s="12">
        <v>0</v>
      </c>
      <c r="Y51" s="13">
        <v>14545.990800000001</v>
      </c>
      <c r="Z51" s="13">
        <v>8449.9430400000001</v>
      </c>
      <c r="AA51" s="14">
        <f t="shared" si="4"/>
        <v>41185.980000000003</v>
      </c>
      <c r="AB51" s="10"/>
    </row>
    <row r="52" spans="1:28" x14ac:dyDescent="0.3">
      <c r="A52" s="5">
        <v>1403</v>
      </c>
      <c r="B52" s="5" t="s">
        <v>187</v>
      </c>
      <c r="C52" s="5">
        <v>49</v>
      </c>
      <c r="D52" s="5" t="s">
        <v>187</v>
      </c>
      <c r="E52" s="26">
        <f t="shared" si="10"/>
        <v>1054828.165</v>
      </c>
      <c r="F52" s="26">
        <f t="shared" si="11"/>
        <v>586761.65303661802</v>
      </c>
      <c r="G52" s="26">
        <f t="shared" si="5"/>
        <v>244484.02209859082</v>
      </c>
      <c r="H52" s="26">
        <f t="shared" si="12"/>
        <v>374343.82348619628</v>
      </c>
      <c r="I52" s="26">
        <f t="shared" si="6"/>
        <v>2260417.6636214051</v>
      </c>
      <c r="J52" s="5">
        <v>504</v>
      </c>
      <c r="K52" s="11">
        <v>111563</v>
      </c>
      <c r="L52" s="11">
        <v>0</v>
      </c>
      <c r="M52" s="11">
        <v>0</v>
      </c>
      <c r="N52" s="11">
        <v>0</v>
      </c>
      <c r="O52" s="11">
        <v>0</v>
      </c>
      <c r="P52" s="11">
        <v>0</v>
      </c>
      <c r="Q52" s="11">
        <v>0</v>
      </c>
      <c r="R52" s="12">
        <v>419.43097564402655</v>
      </c>
      <c r="S52" s="12">
        <v>0</v>
      </c>
      <c r="T52" s="12">
        <v>0</v>
      </c>
      <c r="U52" s="12">
        <v>0</v>
      </c>
      <c r="V52" s="12">
        <v>0</v>
      </c>
      <c r="W52" s="12">
        <v>0</v>
      </c>
      <c r="X52" s="12">
        <v>0</v>
      </c>
      <c r="Y52" s="13">
        <v>586761.65303661802</v>
      </c>
      <c r="Z52" s="13">
        <v>374343.82348619628</v>
      </c>
      <c r="AA52" s="14">
        <f t="shared" si="4"/>
        <v>1054828.165</v>
      </c>
      <c r="AB52" s="10"/>
    </row>
    <row r="53" spans="1:28" x14ac:dyDescent="0.3">
      <c r="A53" s="5">
        <v>1128</v>
      </c>
      <c r="B53" s="5" t="s">
        <v>76</v>
      </c>
      <c r="C53" s="5">
        <v>50</v>
      </c>
      <c r="D53" s="5" t="s">
        <v>76</v>
      </c>
      <c r="E53" s="26">
        <f t="shared" si="10"/>
        <v>297690.67499999999</v>
      </c>
      <c r="F53" s="26">
        <f t="shared" si="11"/>
        <v>113591.58299999997</v>
      </c>
      <c r="G53" s="26">
        <f t="shared" si="5"/>
        <v>47329.826249999984</v>
      </c>
      <c r="H53" s="26">
        <f t="shared" si="12"/>
        <v>69838.767599999992</v>
      </c>
      <c r="I53" s="26">
        <f t="shared" si="6"/>
        <v>528450.85184999998</v>
      </c>
      <c r="J53" s="5">
        <v>131</v>
      </c>
      <c r="K53" s="11">
        <v>31485</v>
      </c>
      <c r="L53" s="11">
        <v>0</v>
      </c>
      <c r="M53" s="11">
        <v>0</v>
      </c>
      <c r="N53" s="11">
        <v>0</v>
      </c>
      <c r="O53" s="11">
        <v>0</v>
      </c>
      <c r="P53" s="11">
        <v>0</v>
      </c>
      <c r="Q53" s="11">
        <v>0</v>
      </c>
      <c r="R53" s="12">
        <v>277.27</v>
      </c>
      <c r="S53" s="12">
        <v>0</v>
      </c>
      <c r="T53" s="12">
        <v>0</v>
      </c>
      <c r="U53" s="12">
        <v>0</v>
      </c>
      <c r="V53" s="12">
        <v>0</v>
      </c>
      <c r="W53" s="12">
        <v>0</v>
      </c>
      <c r="X53" s="12">
        <v>0</v>
      </c>
      <c r="Y53" s="13">
        <v>113591.58299999997</v>
      </c>
      <c r="Z53" s="13">
        <v>69838.767599999992</v>
      </c>
      <c r="AA53" s="14">
        <f t="shared" si="4"/>
        <v>297690.67499999999</v>
      </c>
      <c r="AB53" s="10"/>
    </row>
    <row r="54" spans="1:28" x14ac:dyDescent="0.3">
      <c r="A54" s="5">
        <v>1673</v>
      </c>
      <c r="B54" s="5" t="s">
        <v>31</v>
      </c>
      <c r="C54" s="5">
        <v>51</v>
      </c>
      <c r="D54" s="5" t="s">
        <v>31</v>
      </c>
      <c r="E54" s="26">
        <f t="shared" si="10"/>
        <v>431715.3</v>
      </c>
      <c r="F54" s="26">
        <f t="shared" si="11"/>
        <v>164040.399</v>
      </c>
      <c r="G54" s="26">
        <f t="shared" si="5"/>
        <v>68350.166250000009</v>
      </c>
      <c r="H54" s="26">
        <f t="shared" si="12"/>
        <v>95761.804799999998</v>
      </c>
      <c r="I54" s="26">
        <f t="shared" si="6"/>
        <v>759867.67005000007</v>
      </c>
      <c r="J54" s="5">
        <v>200</v>
      </c>
      <c r="K54" s="11">
        <v>45660</v>
      </c>
      <c r="L54" s="11">
        <v>0</v>
      </c>
      <c r="M54" s="11">
        <v>0</v>
      </c>
      <c r="N54" s="11">
        <v>0</v>
      </c>
      <c r="O54" s="11">
        <v>0</v>
      </c>
      <c r="P54" s="11">
        <v>0</v>
      </c>
      <c r="Q54" s="11">
        <v>0</v>
      </c>
      <c r="R54" s="12">
        <v>262.16000000000003</v>
      </c>
      <c r="S54" s="12">
        <v>0</v>
      </c>
      <c r="T54" s="12">
        <v>0</v>
      </c>
      <c r="U54" s="12">
        <v>0</v>
      </c>
      <c r="V54" s="12">
        <v>0</v>
      </c>
      <c r="W54" s="12">
        <v>0</v>
      </c>
      <c r="X54" s="12">
        <v>0</v>
      </c>
      <c r="Y54" s="13">
        <v>164040.399</v>
      </c>
      <c r="Z54" s="13">
        <v>95761.804799999998</v>
      </c>
      <c r="AA54" s="14">
        <f t="shared" si="4"/>
        <v>431715.3</v>
      </c>
      <c r="AB54" s="10"/>
    </row>
    <row r="55" spans="1:28" x14ac:dyDescent="0.3">
      <c r="A55" s="5">
        <v>50</v>
      </c>
      <c r="B55" s="5" t="s">
        <v>402</v>
      </c>
      <c r="C55" s="5">
        <v>52</v>
      </c>
      <c r="D55" s="5" t="s">
        <v>402</v>
      </c>
      <c r="E55" s="26">
        <f t="shared" si="10"/>
        <v>877026.89</v>
      </c>
      <c r="F55" s="26">
        <f t="shared" si="11"/>
        <v>324262.9991031973</v>
      </c>
      <c r="G55" s="26">
        <f t="shared" si="5"/>
        <v>135109.58295966554</v>
      </c>
      <c r="H55" s="26">
        <f t="shared" si="12"/>
        <v>190002.28058837191</v>
      </c>
      <c r="I55" s="26">
        <f t="shared" si="6"/>
        <v>1526401.7526512346</v>
      </c>
      <c r="J55" s="5">
        <v>356</v>
      </c>
      <c r="K55" s="11">
        <v>92758</v>
      </c>
      <c r="L55" s="11">
        <v>0</v>
      </c>
      <c r="M55" s="11">
        <v>0</v>
      </c>
      <c r="N55" s="11">
        <v>0</v>
      </c>
      <c r="O55" s="11">
        <v>2668</v>
      </c>
      <c r="P55" s="11">
        <v>0</v>
      </c>
      <c r="Q55" s="11">
        <v>0</v>
      </c>
      <c r="R55" s="12">
        <v>241.29657855437256</v>
      </c>
      <c r="S55" s="12">
        <v>0</v>
      </c>
      <c r="T55" s="12">
        <v>0</v>
      </c>
      <c r="U55" s="12">
        <v>0</v>
      </c>
      <c r="V55" s="12">
        <v>512.78</v>
      </c>
      <c r="W55" s="12">
        <v>0</v>
      </c>
      <c r="X55" s="12">
        <v>0</v>
      </c>
      <c r="Y55" s="13">
        <v>324262.9991031973</v>
      </c>
      <c r="Z55" s="13">
        <v>190002.28058837191</v>
      </c>
      <c r="AA55" s="14">
        <f t="shared" si="4"/>
        <v>877026.89</v>
      </c>
      <c r="AB55" s="10"/>
    </row>
    <row r="56" spans="1:28" x14ac:dyDescent="0.3">
      <c r="A56" s="5">
        <v>446</v>
      </c>
      <c r="B56" s="5" t="s">
        <v>28</v>
      </c>
      <c r="C56" s="5">
        <v>53</v>
      </c>
      <c r="D56" s="5" t="s">
        <v>28</v>
      </c>
      <c r="E56" s="26">
        <f t="shared" si="10"/>
        <v>172355.19500000001</v>
      </c>
      <c r="F56" s="26">
        <f t="shared" si="11"/>
        <v>48315.112171535475</v>
      </c>
      <c r="G56" s="26">
        <f t="shared" si="5"/>
        <v>20131.296738139783</v>
      </c>
      <c r="H56" s="26">
        <f t="shared" si="12"/>
        <v>28301.161664818923</v>
      </c>
      <c r="I56" s="26">
        <f t="shared" si="6"/>
        <v>269102.7655744942</v>
      </c>
      <c r="J56" s="5">
        <v>80</v>
      </c>
      <c r="K56" s="11">
        <v>18229</v>
      </c>
      <c r="L56" s="11">
        <v>0</v>
      </c>
      <c r="M56" s="11">
        <v>0</v>
      </c>
      <c r="N56" s="11">
        <v>0</v>
      </c>
      <c r="O56" s="11">
        <v>0</v>
      </c>
      <c r="P56" s="11">
        <v>0</v>
      </c>
      <c r="Q56" s="11">
        <v>0</v>
      </c>
      <c r="R56" s="12">
        <v>194.0668828845447</v>
      </c>
      <c r="S56" s="12">
        <v>0</v>
      </c>
      <c r="T56" s="12">
        <v>0</v>
      </c>
      <c r="U56" s="12">
        <v>0</v>
      </c>
      <c r="V56" s="12">
        <v>0</v>
      </c>
      <c r="W56" s="12">
        <v>0</v>
      </c>
      <c r="X56" s="12">
        <v>0</v>
      </c>
      <c r="Y56" s="13">
        <v>48315.112171535475</v>
      </c>
      <c r="Z56" s="13">
        <v>28301.161664818923</v>
      </c>
      <c r="AA56" s="14">
        <f t="shared" si="4"/>
        <v>172355.19500000001</v>
      </c>
      <c r="AB56" s="10"/>
    </row>
    <row r="57" spans="1:28" x14ac:dyDescent="0.3">
      <c r="A57" s="5">
        <v>1251</v>
      </c>
      <c r="B57" s="5" t="s">
        <v>562</v>
      </c>
      <c r="C57" s="5">
        <v>54</v>
      </c>
      <c r="D57" s="5" t="s">
        <v>562</v>
      </c>
      <c r="E57" s="26">
        <f t="shared" si="10"/>
        <v>534046.76500000001</v>
      </c>
      <c r="F57" s="26">
        <f t="shared" si="11"/>
        <v>213086.25594717968</v>
      </c>
      <c r="G57" s="26">
        <f t="shared" si="5"/>
        <v>88785.939977991526</v>
      </c>
      <c r="H57" s="26">
        <f t="shared" si="12"/>
        <v>133279.49397182919</v>
      </c>
      <c r="I57" s="26">
        <f t="shared" si="6"/>
        <v>969198.45489700045</v>
      </c>
      <c r="J57" s="5">
        <v>200</v>
      </c>
      <c r="K57" s="11">
        <v>56483</v>
      </c>
      <c r="L57" s="11">
        <v>0</v>
      </c>
      <c r="M57" s="11">
        <v>0</v>
      </c>
      <c r="N57" s="11">
        <v>0</v>
      </c>
      <c r="O57" s="11">
        <v>0</v>
      </c>
      <c r="P57" s="11">
        <v>0</v>
      </c>
      <c r="Q57" s="11">
        <v>0</v>
      </c>
      <c r="R57" s="12">
        <v>294.95488459321649</v>
      </c>
      <c r="S57" s="12">
        <v>0</v>
      </c>
      <c r="T57" s="12">
        <v>0</v>
      </c>
      <c r="U57" s="12">
        <v>0</v>
      </c>
      <c r="V57" s="12">
        <v>0</v>
      </c>
      <c r="W57" s="12">
        <v>0</v>
      </c>
      <c r="X57" s="12">
        <v>0</v>
      </c>
      <c r="Y57" s="13">
        <v>213086.25594717968</v>
      </c>
      <c r="Z57" s="13">
        <v>133279.49397182919</v>
      </c>
      <c r="AA57" s="14">
        <f t="shared" si="4"/>
        <v>534046.76500000001</v>
      </c>
      <c r="AB57" s="10"/>
    </row>
    <row r="58" spans="1:28" x14ac:dyDescent="0.3">
      <c r="A58" s="5">
        <v>4887</v>
      </c>
      <c r="B58" s="5" t="s">
        <v>289</v>
      </c>
      <c r="C58" s="5">
        <v>55</v>
      </c>
      <c r="D58" s="5" t="s">
        <v>289</v>
      </c>
      <c r="E58" s="26">
        <f t="shared" si="10"/>
        <v>346109.73</v>
      </c>
      <c r="F58" s="26">
        <f t="shared" si="11"/>
        <v>262125.04019999984</v>
      </c>
      <c r="G58" s="26">
        <f t="shared" si="5"/>
        <v>109218.76674999994</v>
      </c>
      <c r="H58" s="26">
        <f t="shared" si="12"/>
        <v>132465.35183999999</v>
      </c>
      <c r="I58" s="26">
        <f t="shared" si="6"/>
        <v>849918.88878999976</v>
      </c>
      <c r="J58" s="5">
        <v>199</v>
      </c>
      <c r="K58" s="11">
        <v>36606</v>
      </c>
      <c r="L58" s="11">
        <v>0</v>
      </c>
      <c r="M58" s="11">
        <v>0</v>
      </c>
      <c r="N58" s="11">
        <v>10590</v>
      </c>
      <c r="O58" s="11">
        <v>5701</v>
      </c>
      <c r="P58" s="11">
        <v>0</v>
      </c>
      <c r="Q58" s="11">
        <v>0</v>
      </c>
      <c r="R58" s="12">
        <v>323.77999999999997</v>
      </c>
      <c r="S58" s="12">
        <v>0</v>
      </c>
      <c r="T58" s="12">
        <v>0</v>
      </c>
      <c r="U58" s="12">
        <v>444.37</v>
      </c>
      <c r="V58" s="12">
        <v>0</v>
      </c>
      <c r="W58" s="12">
        <v>0</v>
      </c>
      <c r="X58" s="12">
        <v>0</v>
      </c>
      <c r="Y58" s="13">
        <v>262125.04019999984</v>
      </c>
      <c r="Z58" s="13">
        <v>132465.35183999999</v>
      </c>
      <c r="AA58" s="14">
        <f t="shared" si="4"/>
        <v>346109.73</v>
      </c>
      <c r="AB58" s="10"/>
    </row>
    <row r="59" spans="1:28" x14ac:dyDescent="0.3">
      <c r="A59" s="5">
        <v>1246</v>
      </c>
      <c r="B59" s="5" t="s">
        <v>34</v>
      </c>
      <c r="C59" s="5">
        <v>56</v>
      </c>
      <c r="D59" s="5" t="s">
        <v>34</v>
      </c>
      <c r="E59" s="26">
        <f t="shared" si="10"/>
        <v>601980.94000000006</v>
      </c>
      <c r="F59" s="26">
        <f t="shared" si="11"/>
        <v>232523.57712777948</v>
      </c>
      <c r="G59" s="26">
        <f t="shared" si="5"/>
        <v>96884.823803241452</v>
      </c>
      <c r="H59" s="26">
        <f t="shared" si="12"/>
        <v>133644.26950814907</v>
      </c>
      <c r="I59" s="26">
        <f t="shared" si="6"/>
        <v>1065033.6104391702</v>
      </c>
      <c r="J59" s="5">
        <v>240</v>
      </c>
      <c r="K59" s="11">
        <v>63668</v>
      </c>
      <c r="L59" s="11">
        <v>0</v>
      </c>
      <c r="M59" s="11">
        <v>0</v>
      </c>
      <c r="N59" s="11">
        <v>0</v>
      </c>
      <c r="O59" s="11">
        <v>0</v>
      </c>
      <c r="P59" s="11">
        <v>0</v>
      </c>
      <c r="Q59" s="11">
        <v>0</v>
      </c>
      <c r="R59" s="12">
        <v>262.38508651942317</v>
      </c>
      <c r="S59" s="12">
        <v>0</v>
      </c>
      <c r="T59" s="12">
        <v>0</v>
      </c>
      <c r="U59" s="12">
        <v>0</v>
      </c>
      <c r="V59" s="12">
        <v>0</v>
      </c>
      <c r="W59" s="12">
        <v>0</v>
      </c>
      <c r="X59" s="12">
        <v>0</v>
      </c>
      <c r="Y59" s="13">
        <v>232523.57712777948</v>
      </c>
      <c r="Z59" s="13">
        <v>133644.26950814907</v>
      </c>
      <c r="AA59" s="14">
        <f t="shared" si="4"/>
        <v>601980.94000000006</v>
      </c>
      <c r="AB59" s="10"/>
    </row>
    <row r="60" spans="1:28" x14ac:dyDescent="0.3">
      <c r="A60" s="5">
        <v>4501</v>
      </c>
      <c r="B60" s="5" t="s">
        <v>35</v>
      </c>
      <c r="C60" s="5">
        <v>57</v>
      </c>
      <c r="D60" s="5" t="s">
        <v>35</v>
      </c>
      <c r="E60" s="26">
        <f t="shared" si="10"/>
        <v>364669.89500000002</v>
      </c>
      <c r="F60" s="26">
        <f t="shared" si="11"/>
        <v>399131.08274999994</v>
      </c>
      <c r="G60" s="26">
        <f t="shared" si="5"/>
        <v>166304.61781249996</v>
      </c>
      <c r="H60" s="26">
        <f t="shared" si="12"/>
        <v>230732.52599999998</v>
      </c>
      <c r="I60" s="26">
        <f t="shared" si="6"/>
        <v>1160838.1215625</v>
      </c>
      <c r="J60" s="5">
        <v>240</v>
      </c>
      <c r="K60" s="11">
        <v>38569</v>
      </c>
      <c r="L60" s="11">
        <v>0</v>
      </c>
      <c r="M60" s="11">
        <v>0</v>
      </c>
      <c r="N60" s="11">
        <v>40743</v>
      </c>
      <c r="O60" s="11">
        <v>0</v>
      </c>
      <c r="P60" s="11">
        <v>0</v>
      </c>
      <c r="Q60" s="11">
        <v>0</v>
      </c>
      <c r="R60" s="12">
        <v>247.37999999999997</v>
      </c>
      <c r="S60" s="12">
        <v>0</v>
      </c>
      <c r="T60" s="12">
        <v>0</v>
      </c>
      <c r="U60" s="12">
        <v>473.71000000000004</v>
      </c>
      <c r="V60" s="12">
        <v>0</v>
      </c>
      <c r="W60" s="12">
        <v>0</v>
      </c>
      <c r="X60" s="12">
        <v>0</v>
      </c>
      <c r="Y60" s="13">
        <v>399131.08274999994</v>
      </c>
      <c r="Z60" s="13">
        <v>230732.52599999998</v>
      </c>
      <c r="AA60" s="14">
        <f t="shared" si="4"/>
        <v>364669.89500000002</v>
      </c>
      <c r="AB60" s="10"/>
    </row>
    <row r="61" spans="1:28" x14ac:dyDescent="0.3">
      <c r="A61" s="5">
        <v>3928</v>
      </c>
      <c r="B61" s="5" t="s">
        <v>514</v>
      </c>
      <c r="C61" s="5">
        <v>58</v>
      </c>
      <c r="D61" s="5" t="s">
        <v>514</v>
      </c>
      <c r="E61" s="26">
        <f t="shared" si="10"/>
        <v>238294.36499999999</v>
      </c>
      <c r="F61" s="26">
        <f t="shared" si="11"/>
        <v>102707.2656</v>
      </c>
      <c r="G61" s="26">
        <f t="shared" si="5"/>
        <v>42794.694000000003</v>
      </c>
      <c r="H61" s="26">
        <f t="shared" si="12"/>
        <v>61182.802799999998</v>
      </c>
      <c r="I61" s="26">
        <f t="shared" si="6"/>
        <v>444979.1274</v>
      </c>
      <c r="J61" s="5">
        <v>160</v>
      </c>
      <c r="K61" s="11">
        <v>25203</v>
      </c>
      <c r="L61" s="11">
        <v>0</v>
      </c>
      <c r="M61" s="11">
        <v>0</v>
      </c>
      <c r="N61" s="11">
        <v>0</v>
      </c>
      <c r="O61" s="11">
        <v>0</v>
      </c>
      <c r="P61" s="11">
        <v>0</v>
      </c>
      <c r="Q61" s="11">
        <v>0</v>
      </c>
      <c r="R61" s="12">
        <v>303.45</v>
      </c>
      <c r="S61" s="12">
        <v>0</v>
      </c>
      <c r="T61" s="12">
        <v>0</v>
      </c>
      <c r="U61" s="12">
        <v>0</v>
      </c>
      <c r="V61" s="12">
        <v>0</v>
      </c>
      <c r="W61" s="12">
        <v>0</v>
      </c>
      <c r="X61" s="12">
        <v>0</v>
      </c>
      <c r="Y61" s="13">
        <v>102707.2656</v>
      </c>
      <c r="Z61" s="13">
        <v>61182.802799999998</v>
      </c>
      <c r="AA61" s="14">
        <f t="shared" si="4"/>
        <v>238294.36499999999</v>
      </c>
      <c r="AB61" s="10"/>
    </row>
    <row r="62" spans="1:28" x14ac:dyDescent="0.3">
      <c r="A62" s="5">
        <v>1703</v>
      </c>
      <c r="B62" s="5" t="s">
        <v>612</v>
      </c>
      <c r="C62" s="5">
        <v>59</v>
      </c>
      <c r="D62" s="5" t="s">
        <v>612</v>
      </c>
      <c r="E62" s="26">
        <f t="shared" si="10"/>
        <v>795884.08</v>
      </c>
      <c r="F62" s="26">
        <f t="shared" si="11"/>
        <v>320179.58175494045</v>
      </c>
      <c r="G62" s="26">
        <f t="shared" si="5"/>
        <v>133408.15906455851</v>
      </c>
      <c r="H62" s="26">
        <f t="shared" si="12"/>
        <v>193604.4429626349</v>
      </c>
      <c r="I62" s="26">
        <f t="shared" si="6"/>
        <v>1443076.2637821338</v>
      </c>
      <c r="J62" s="5">
        <v>298</v>
      </c>
      <c r="K62" s="11">
        <v>84176</v>
      </c>
      <c r="L62" s="11">
        <v>0</v>
      </c>
      <c r="M62" s="11">
        <v>0</v>
      </c>
      <c r="N62" s="11">
        <v>0</v>
      </c>
      <c r="O62" s="11">
        <v>0</v>
      </c>
      <c r="P62" s="11">
        <v>0</v>
      </c>
      <c r="Q62" s="11">
        <v>0</v>
      </c>
      <c r="R62" s="12">
        <v>287.49946980528136</v>
      </c>
      <c r="S62" s="12">
        <v>0</v>
      </c>
      <c r="T62" s="12">
        <v>0</v>
      </c>
      <c r="U62" s="12">
        <v>0</v>
      </c>
      <c r="V62" s="12">
        <v>0</v>
      </c>
      <c r="W62" s="12">
        <v>0</v>
      </c>
      <c r="X62" s="12">
        <v>0</v>
      </c>
      <c r="Y62" s="13">
        <v>320179.58175494045</v>
      </c>
      <c r="Z62" s="13">
        <v>193604.4429626349</v>
      </c>
      <c r="AA62" s="14">
        <f t="shared" si="4"/>
        <v>795884.08</v>
      </c>
      <c r="AB62" s="10"/>
    </row>
    <row r="63" spans="1:28" x14ac:dyDescent="0.3">
      <c r="A63" s="5">
        <v>1395</v>
      </c>
      <c r="B63" s="5" t="s">
        <v>582</v>
      </c>
      <c r="C63" s="5">
        <v>60</v>
      </c>
      <c r="D63" s="5" t="s">
        <v>582</v>
      </c>
      <c r="E63" s="26">
        <f t="shared" si="10"/>
        <v>618243.54</v>
      </c>
      <c r="F63" s="26">
        <f t="shared" si="11"/>
        <v>262943.61992834153</v>
      </c>
      <c r="G63" s="26">
        <f t="shared" si="5"/>
        <v>109559.84163680898</v>
      </c>
      <c r="H63" s="26">
        <f t="shared" si="12"/>
        <v>156484.20753511551</v>
      </c>
      <c r="I63" s="26">
        <f t="shared" si="6"/>
        <v>1147231.209100266</v>
      </c>
      <c r="J63" s="5">
        <v>215</v>
      </c>
      <c r="K63" s="11">
        <v>65388</v>
      </c>
      <c r="L63" s="11">
        <v>0</v>
      </c>
      <c r="M63" s="11">
        <v>0</v>
      </c>
      <c r="N63" s="11">
        <v>0</v>
      </c>
      <c r="O63" s="11">
        <v>0</v>
      </c>
      <c r="P63" s="11">
        <v>0</v>
      </c>
      <c r="Q63" s="11">
        <v>0</v>
      </c>
      <c r="R63" s="12">
        <v>299.14549981478922</v>
      </c>
      <c r="S63" s="12">
        <v>0</v>
      </c>
      <c r="T63" s="12">
        <v>0</v>
      </c>
      <c r="U63" s="12">
        <v>0</v>
      </c>
      <c r="V63" s="12">
        <v>0</v>
      </c>
      <c r="W63" s="12">
        <v>0</v>
      </c>
      <c r="X63" s="12">
        <v>0</v>
      </c>
      <c r="Y63" s="13">
        <v>262943.61992834153</v>
      </c>
      <c r="Z63" s="13">
        <v>156484.20753511551</v>
      </c>
      <c r="AA63" s="14">
        <f t="shared" si="4"/>
        <v>618243.54</v>
      </c>
      <c r="AB63" s="10"/>
    </row>
    <row r="64" spans="1:28" x14ac:dyDescent="0.3">
      <c r="A64" s="5">
        <v>7069</v>
      </c>
      <c r="B64" s="5" t="s">
        <v>27</v>
      </c>
      <c r="C64" s="5">
        <v>61</v>
      </c>
      <c r="D64" s="5" t="s">
        <v>27</v>
      </c>
      <c r="E64" s="26">
        <f t="shared" si="10"/>
        <v>611275.20499999996</v>
      </c>
      <c r="F64" s="26">
        <f t="shared" si="11"/>
        <v>223007.15939999995</v>
      </c>
      <c r="G64" s="26">
        <f t="shared" si="5"/>
        <v>92919.649749999968</v>
      </c>
      <c r="H64" s="26">
        <f t="shared" si="12"/>
        <v>128133.10992</v>
      </c>
      <c r="I64" s="26">
        <f t="shared" si="6"/>
        <v>1055335.1240699999</v>
      </c>
      <c r="J64" s="5">
        <v>240</v>
      </c>
      <c r="K64" s="11">
        <v>64651</v>
      </c>
      <c r="L64" s="11">
        <v>0</v>
      </c>
      <c r="M64" s="11">
        <v>0</v>
      </c>
      <c r="N64" s="11">
        <v>0</v>
      </c>
      <c r="O64" s="11">
        <v>0</v>
      </c>
      <c r="P64" s="11">
        <v>0</v>
      </c>
      <c r="Q64" s="11">
        <v>0</v>
      </c>
      <c r="R64" s="12">
        <v>247.74</v>
      </c>
      <c r="S64" s="12">
        <v>0</v>
      </c>
      <c r="T64" s="12">
        <v>0</v>
      </c>
      <c r="U64" s="12">
        <v>0</v>
      </c>
      <c r="V64" s="12">
        <v>0</v>
      </c>
      <c r="W64" s="12">
        <v>0</v>
      </c>
      <c r="X64" s="12">
        <v>0</v>
      </c>
      <c r="Y64" s="13">
        <v>223007.15939999995</v>
      </c>
      <c r="Z64" s="13">
        <v>128133.10992</v>
      </c>
      <c r="AA64" s="14">
        <f t="shared" si="4"/>
        <v>611275.20499999996</v>
      </c>
      <c r="AB64" s="10"/>
    </row>
    <row r="65" spans="1:28" x14ac:dyDescent="0.3">
      <c r="A65" s="5">
        <v>1368</v>
      </c>
      <c r="B65" s="5" t="s">
        <v>36</v>
      </c>
      <c r="C65" s="5">
        <v>62</v>
      </c>
      <c r="D65" s="5" t="s">
        <v>36</v>
      </c>
      <c r="E65" s="26">
        <f t="shared" si="10"/>
        <v>367988.6</v>
      </c>
      <c r="F65" s="26">
        <f t="shared" si="11"/>
        <v>116321.26062459056</v>
      </c>
      <c r="G65" s="26">
        <f t="shared" si="5"/>
        <v>48467.191926912739</v>
      </c>
      <c r="H65" s="26">
        <f t="shared" si="12"/>
        <v>70522.565666448296</v>
      </c>
      <c r="I65" s="26">
        <f t="shared" si="6"/>
        <v>603299.61821795162</v>
      </c>
      <c r="J65" s="5">
        <v>120</v>
      </c>
      <c r="K65" s="11">
        <v>38920</v>
      </c>
      <c r="L65" s="11">
        <v>0</v>
      </c>
      <c r="M65" s="11">
        <v>0</v>
      </c>
      <c r="N65" s="11">
        <v>0</v>
      </c>
      <c r="O65" s="11">
        <v>0</v>
      </c>
      <c r="P65" s="11">
        <v>0</v>
      </c>
      <c r="Q65" s="11">
        <v>0</v>
      </c>
      <c r="R65" s="12">
        <v>226.49847657518083</v>
      </c>
      <c r="S65" s="12">
        <v>0</v>
      </c>
      <c r="T65" s="12">
        <v>0</v>
      </c>
      <c r="U65" s="12">
        <v>0</v>
      </c>
      <c r="V65" s="12">
        <v>0</v>
      </c>
      <c r="W65" s="12">
        <v>0</v>
      </c>
      <c r="X65" s="12">
        <v>0</v>
      </c>
      <c r="Y65" s="13">
        <v>116321.26062459056</v>
      </c>
      <c r="Z65" s="13">
        <v>70522.565666448296</v>
      </c>
      <c r="AA65" s="14">
        <f t="shared" si="4"/>
        <v>367988.6</v>
      </c>
      <c r="AB65" s="10"/>
    </row>
    <row r="66" spans="1:28" x14ac:dyDescent="0.3">
      <c r="A66" s="5">
        <v>277</v>
      </c>
      <c r="B66" s="5" t="s">
        <v>37</v>
      </c>
      <c r="C66" s="5">
        <v>63</v>
      </c>
      <c r="D66" s="5" t="s">
        <v>37</v>
      </c>
      <c r="E66" s="26">
        <f t="shared" si="10"/>
        <v>425891.02</v>
      </c>
      <c r="F66" s="26">
        <f t="shared" si="11"/>
        <v>167692.05539999998</v>
      </c>
      <c r="G66" s="26">
        <f t="shared" si="5"/>
        <v>69871.68974999999</v>
      </c>
      <c r="H66" s="26">
        <f t="shared" si="12"/>
        <v>97565.304000000004</v>
      </c>
      <c r="I66" s="26">
        <f t="shared" si="6"/>
        <v>761020.06915</v>
      </c>
      <c r="J66" s="5">
        <v>140</v>
      </c>
      <c r="K66" s="11">
        <v>45044</v>
      </c>
      <c r="L66" s="11">
        <v>0</v>
      </c>
      <c r="M66" s="11">
        <v>0</v>
      </c>
      <c r="N66" s="11">
        <v>0</v>
      </c>
      <c r="O66" s="11">
        <v>0</v>
      </c>
      <c r="P66" s="11">
        <v>0</v>
      </c>
      <c r="Q66" s="11">
        <v>0</v>
      </c>
      <c r="R66" s="12">
        <v>270.75</v>
      </c>
      <c r="S66" s="12">
        <v>0</v>
      </c>
      <c r="T66" s="12">
        <v>0</v>
      </c>
      <c r="U66" s="12">
        <v>0</v>
      </c>
      <c r="V66" s="12">
        <v>0</v>
      </c>
      <c r="W66" s="12">
        <v>0</v>
      </c>
      <c r="X66" s="12">
        <v>0</v>
      </c>
      <c r="Y66" s="13">
        <v>167692.05539999998</v>
      </c>
      <c r="Z66" s="13">
        <v>97565.304000000004</v>
      </c>
      <c r="AA66" s="14">
        <f t="shared" si="4"/>
        <v>425891.02</v>
      </c>
      <c r="AB66" s="10"/>
    </row>
    <row r="67" spans="1:28" x14ac:dyDescent="0.3">
      <c r="A67" s="5">
        <v>949</v>
      </c>
      <c r="B67" s="5" t="s">
        <v>14</v>
      </c>
      <c r="C67" s="5">
        <v>64</v>
      </c>
      <c r="D67" s="5" t="s">
        <v>14</v>
      </c>
      <c r="E67" s="26">
        <f t="shared" si="10"/>
        <v>758319.36499999999</v>
      </c>
      <c r="F67" s="26">
        <f t="shared" si="11"/>
        <v>421656.33059999987</v>
      </c>
      <c r="G67" s="26">
        <f t="shared" si="5"/>
        <v>175690.13774999997</v>
      </c>
      <c r="H67" s="26">
        <f t="shared" si="12"/>
        <v>250104.79896000004</v>
      </c>
      <c r="I67" s="26">
        <f t="shared" si="6"/>
        <v>1605770.6323099998</v>
      </c>
      <c r="J67" s="5">
        <v>353</v>
      </c>
      <c r="K67" s="11">
        <v>80203</v>
      </c>
      <c r="L67" s="11">
        <v>11716</v>
      </c>
      <c r="M67" s="11">
        <v>0</v>
      </c>
      <c r="N67" s="11">
        <v>0</v>
      </c>
      <c r="O67" s="11">
        <v>0</v>
      </c>
      <c r="P67" s="11">
        <v>0</v>
      </c>
      <c r="Q67" s="11">
        <v>0</v>
      </c>
      <c r="R67" s="12">
        <v>299.21000000000004</v>
      </c>
      <c r="S67" s="12">
        <v>620.14</v>
      </c>
      <c r="T67" s="12">
        <v>0</v>
      </c>
      <c r="U67" s="12">
        <v>0</v>
      </c>
      <c r="V67" s="12">
        <v>0</v>
      </c>
      <c r="W67" s="12">
        <v>0</v>
      </c>
      <c r="X67" s="12">
        <v>0</v>
      </c>
      <c r="Y67" s="13">
        <v>421656.33059999987</v>
      </c>
      <c r="Z67" s="13">
        <v>250104.79896000004</v>
      </c>
      <c r="AA67" s="14">
        <f t="shared" si="4"/>
        <v>758319.36499999999</v>
      </c>
      <c r="AB67" s="10"/>
    </row>
    <row r="68" spans="1:28" x14ac:dyDescent="0.3">
      <c r="A68" s="5">
        <v>296</v>
      </c>
      <c r="B68" s="5" t="s">
        <v>440</v>
      </c>
      <c r="C68" s="5">
        <v>65</v>
      </c>
      <c r="D68" s="5" t="s">
        <v>440</v>
      </c>
      <c r="E68" s="26">
        <f t="shared" si="10"/>
        <v>414289.73499999999</v>
      </c>
      <c r="F68" s="26">
        <f t="shared" si="11"/>
        <v>115726.18791173064</v>
      </c>
      <c r="G68" s="26">
        <f t="shared" si="5"/>
        <v>48219.244963221099</v>
      </c>
      <c r="H68" s="26">
        <f t="shared" si="12"/>
        <v>68429.892592923017</v>
      </c>
      <c r="I68" s="26">
        <f t="shared" si="6"/>
        <v>646665.06046787475</v>
      </c>
      <c r="J68" s="5">
        <v>240</v>
      </c>
      <c r="K68" s="11">
        <v>43817</v>
      </c>
      <c r="L68" s="11">
        <v>0</v>
      </c>
      <c r="M68" s="11">
        <v>0</v>
      </c>
      <c r="N68" s="11">
        <v>0</v>
      </c>
      <c r="O68" s="11">
        <v>0</v>
      </c>
      <c r="P68" s="11">
        <v>0</v>
      </c>
      <c r="Q68" s="11">
        <v>0</v>
      </c>
      <c r="R68" s="12">
        <v>195.21502097622786</v>
      </c>
      <c r="S68" s="12">
        <v>0</v>
      </c>
      <c r="T68" s="12">
        <v>0</v>
      </c>
      <c r="U68" s="12">
        <v>0</v>
      </c>
      <c r="V68" s="12">
        <v>0</v>
      </c>
      <c r="W68" s="12">
        <v>0</v>
      </c>
      <c r="X68" s="12">
        <v>0</v>
      </c>
      <c r="Y68" s="13">
        <v>115726.18791173064</v>
      </c>
      <c r="Z68" s="13">
        <v>68429.892592923017</v>
      </c>
      <c r="AA68" s="14">
        <f t="shared" ref="AA68:AA131" si="13">9.455*K68</f>
        <v>414289.73499999999</v>
      </c>
      <c r="AB68" s="10"/>
    </row>
    <row r="69" spans="1:28" x14ac:dyDescent="0.3">
      <c r="A69" s="5">
        <v>6248</v>
      </c>
      <c r="B69" s="5" t="s">
        <v>580</v>
      </c>
      <c r="C69" s="5">
        <v>66</v>
      </c>
      <c r="D69" s="5" t="s">
        <v>580</v>
      </c>
      <c r="E69" s="26">
        <f t="shared" si="10"/>
        <v>672439.6</v>
      </c>
      <c r="F69" s="26">
        <f t="shared" si="11"/>
        <v>247870.98</v>
      </c>
      <c r="G69" s="26">
        <f t="shared" ref="G69:G132" si="14">(F69/12)*5</f>
        <v>103279.57500000001</v>
      </c>
      <c r="H69" s="26">
        <f t="shared" si="12"/>
        <v>159860.69120000003</v>
      </c>
      <c r="I69" s="26">
        <f t="shared" ref="I69:I132" si="15">SUM(E69:H69)</f>
        <v>1183450.8462</v>
      </c>
      <c r="J69" s="5">
        <v>240</v>
      </c>
      <c r="K69" s="11">
        <v>71120</v>
      </c>
      <c r="L69" s="11">
        <v>0</v>
      </c>
      <c r="M69" s="11">
        <v>0</v>
      </c>
      <c r="N69" s="11">
        <v>0</v>
      </c>
      <c r="O69" s="11">
        <v>0</v>
      </c>
      <c r="P69" s="11">
        <v>0</v>
      </c>
      <c r="Q69" s="11">
        <v>0</v>
      </c>
      <c r="R69" s="12">
        <v>280.97000000000003</v>
      </c>
      <c r="S69" s="12">
        <v>0</v>
      </c>
      <c r="T69" s="12">
        <v>0</v>
      </c>
      <c r="U69" s="12">
        <v>0</v>
      </c>
      <c r="V69" s="12">
        <v>0</v>
      </c>
      <c r="W69" s="12">
        <v>0</v>
      </c>
      <c r="X69" s="12">
        <v>0</v>
      </c>
      <c r="Y69" s="13">
        <v>247870.98</v>
      </c>
      <c r="Z69" s="13">
        <v>159860.69120000003</v>
      </c>
      <c r="AA69" s="14">
        <f t="shared" si="13"/>
        <v>672439.6</v>
      </c>
      <c r="AB69" s="10"/>
    </row>
    <row r="70" spans="1:28" x14ac:dyDescent="0.3">
      <c r="A70" s="5">
        <v>3012</v>
      </c>
      <c r="B70" s="5" t="s">
        <v>63</v>
      </c>
      <c r="C70" s="5">
        <v>67</v>
      </c>
      <c r="D70" s="5" t="s">
        <v>63</v>
      </c>
      <c r="E70" s="26">
        <f t="shared" si="10"/>
        <v>392108.30499999999</v>
      </c>
      <c r="F70" s="26">
        <f t="shared" si="11"/>
        <v>152858.08160939775</v>
      </c>
      <c r="G70" s="26">
        <f t="shared" si="14"/>
        <v>63690.867337249067</v>
      </c>
      <c r="H70" s="26">
        <f t="shared" si="12"/>
        <v>91610.057391678798</v>
      </c>
      <c r="I70" s="26">
        <f t="shared" si="15"/>
        <v>700267.31133832561</v>
      </c>
      <c r="J70" s="5">
        <v>200</v>
      </c>
      <c r="K70" s="11">
        <v>41471</v>
      </c>
      <c r="L70" s="11">
        <v>0</v>
      </c>
      <c r="M70" s="11">
        <v>0</v>
      </c>
      <c r="N70" s="11">
        <v>0</v>
      </c>
      <c r="O70" s="11">
        <v>0</v>
      </c>
      <c r="P70" s="11">
        <v>0</v>
      </c>
      <c r="Q70" s="11">
        <v>0</v>
      </c>
      <c r="R70" s="12">
        <v>276.1268639280425</v>
      </c>
      <c r="S70" s="12">
        <v>0</v>
      </c>
      <c r="T70" s="12">
        <v>0</v>
      </c>
      <c r="U70" s="12">
        <v>0</v>
      </c>
      <c r="V70" s="12">
        <v>0</v>
      </c>
      <c r="W70" s="12">
        <v>0</v>
      </c>
      <c r="X70" s="12">
        <v>0</v>
      </c>
      <c r="Y70" s="13">
        <v>152858.08160939775</v>
      </c>
      <c r="Z70" s="13">
        <v>91610.057391678798</v>
      </c>
      <c r="AA70" s="14">
        <f t="shared" si="13"/>
        <v>392108.30499999999</v>
      </c>
      <c r="AB70" s="10"/>
    </row>
    <row r="71" spans="1:28" x14ac:dyDescent="0.3">
      <c r="A71" s="5">
        <v>633</v>
      </c>
      <c r="B71" s="5" t="s">
        <v>428</v>
      </c>
      <c r="C71" s="5">
        <v>68</v>
      </c>
      <c r="D71" s="5" t="s">
        <v>428</v>
      </c>
      <c r="E71" s="26">
        <f t="shared" si="10"/>
        <v>216982.79500000001</v>
      </c>
      <c r="F71" s="26">
        <f t="shared" si="11"/>
        <v>68557.213969529315</v>
      </c>
      <c r="G71" s="26">
        <f t="shared" si="14"/>
        <v>28565.505820637212</v>
      </c>
      <c r="H71" s="26">
        <f t="shared" si="12"/>
        <v>40075.962410415646</v>
      </c>
      <c r="I71" s="26">
        <f t="shared" si="15"/>
        <v>354181.47720058216</v>
      </c>
      <c r="J71" s="5">
        <v>95</v>
      </c>
      <c r="K71" s="11">
        <v>22949</v>
      </c>
      <c r="L71" s="11">
        <v>0</v>
      </c>
      <c r="M71" s="11">
        <v>0</v>
      </c>
      <c r="N71" s="11">
        <v>0</v>
      </c>
      <c r="O71" s="11">
        <v>0</v>
      </c>
      <c r="P71" s="11">
        <v>0</v>
      </c>
      <c r="Q71" s="11">
        <v>0</v>
      </c>
      <c r="R71" s="12">
        <v>218.28817383336769</v>
      </c>
      <c r="S71" s="12">
        <v>0</v>
      </c>
      <c r="T71" s="12">
        <v>0</v>
      </c>
      <c r="U71" s="12">
        <v>0</v>
      </c>
      <c r="V71" s="12">
        <v>0</v>
      </c>
      <c r="W71" s="12">
        <v>0</v>
      </c>
      <c r="X71" s="12">
        <v>0</v>
      </c>
      <c r="Y71" s="13">
        <v>68557.213969529315</v>
      </c>
      <c r="Z71" s="13">
        <v>40075.962410415646</v>
      </c>
      <c r="AA71" s="14">
        <f t="shared" si="13"/>
        <v>216982.79500000001</v>
      </c>
      <c r="AB71" s="10"/>
    </row>
    <row r="72" spans="1:28" x14ac:dyDescent="0.3">
      <c r="A72" s="5">
        <v>4037</v>
      </c>
      <c r="B72" s="5" t="s">
        <v>350</v>
      </c>
      <c r="C72" s="5">
        <v>69</v>
      </c>
      <c r="D72" s="5" t="s">
        <v>350</v>
      </c>
      <c r="E72" s="26">
        <f t="shared" si="10"/>
        <v>643800.40500000003</v>
      </c>
      <c r="F72" s="26">
        <f t="shared" si="11"/>
        <v>264385.82059216819</v>
      </c>
      <c r="G72" s="26">
        <f t="shared" si="14"/>
        <v>110160.75858007009</v>
      </c>
      <c r="H72" s="26">
        <f t="shared" si="12"/>
        <v>170916.78546248967</v>
      </c>
      <c r="I72" s="26">
        <f t="shared" si="15"/>
        <v>1189263.7696347281</v>
      </c>
      <c r="J72" s="5">
        <v>225</v>
      </c>
      <c r="K72" s="11">
        <v>68091</v>
      </c>
      <c r="L72" s="11">
        <v>0</v>
      </c>
      <c r="M72" s="11">
        <v>0</v>
      </c>
      <c r="N72" s="11">
        <v>0</v>
      </c>
      <c r="O72" s="11">
        <v>0</v>
      </c>
      <c r="P72" s="11">
        <v>0</v>
      </c>
      <c r="Q72" s="11">
        <v>0</v>
      </c>
      <c r="R72" s="12">
        <v>313.7653754947234</v>
      </c>
      <c r="S72" s="12">
        <v>0</v>
      </c>
      <c r="T72" s="12">
        <v>0</v>
      </c>
      <c r="U72" s="12">
        <v>0</v>
      </c>
      <c r="V72" s="12">
        <v>0</v>
      </c>
      <c r="W72" s="12">
        <v>0</v>
      </c>
      <c r="X72" s="12">
        <v>0</v>
      </c>
      <c r="Y72" s="13">
        <v>264385.82059216819</v>
      </c>
      <c r="Z72" s="13">
        <v>170916.78546248967</v>
      </c>
      <c r="AA72" s="14">
        <f t="shared" si="13"/>
        <v>643800.40500000003</v>
      </c>
      <c r="AB72" s="10"/>
    </row>
    <row r="73" spans="1:28" x14ac:dyDescent="0.3">
      <c r="A73" s="5">
        <v>2544</v>
      </c>
      <c r="B73" s="5" t="s">
        <v>39</v>
      </c>
      <c r="C73" s="5">
        <v>70</v>
      </c>
      <c r="D73" s="5" t="s">
        <v>39</v>
      </c>
      <c r="E73" s="26">
        <f t="shared" si="10"/>
        <v>296092.78000000003</v>
      </c>
      <c r="F73" s="26">
        <f t="shared" si="11"/>
        <v>86950.004303341731</v>
      </c>
      <c r="G73" s="26">
        <f t="shared" si="14"/>
        <v>36229.168459725719</v>
      </c>
      <c r="H73" s="26">
        <f t="shared" si="12"/>
        <v>52145.500748448925</v>
      </c>
      <c r="I73" s="26">
        <f t="shared" si="15"/>
        <v>471417.45351151645</v>
      </c>
      <c r="J73" s="5">
        <v>134</v>
      </c>
      <c r="K73" s="11">
        <v>31316</v>
      </c>
      <c r="L73" s="11">
        <v>0</v>
      </c>
      <c r="M73" s="11">
        <v>0</v>
      </c>
      <c r="N73" s="11">
        <v>0</v>
      </c>
      <c r="O73" s="11">
        <v>0</v>
      </c>
      <c r="P73" s="11">
        <v>0</v>
      </c>
      <c r="Q73" s="11">
        <v>0</v>
      </c>
      <c r="R73" s="12">
        <v>208.14240623183406</v>
      </c>
      <c r="S73" s="12">
        <v>0</v>
      </c>
      <c r="T73" s="12">
        <v>0</v>
      </c>
      <c r="U73" s="12">
        <v>0</v>
      </c>
      <c r="V73" s="12">
        <v>0</v>
      </c>
      <c r="W73" s="12">
        <v>0</v>
      </c>
      <c r="X73" s="12">
        <v>0</v>
      </c>
      <c r="Y73" s="13">
        <v>86950.004303341731</v>
      </c>
      <c r="Z73" s="13">
        <v>52145.500748448925</v>
      </c>
      <c r="AA73" s="14">
        <f t="shared" si="13"/>
        <v>296092.78000000003</v>
      </c>
      <c r="AB73" s="10"/>
    </row>
    <row r="74" spans="1:28" x14ac:dyDescent="0.3">
      <c r="A74" s="5">
        <v>7789</v>
      </c>
      <c r="B74" s="5" t="s">
        <v>40</v>
      </c>
      <c r="C74" s="5">
        <v>71</v>
      </c>
      <c r="D74" s="5" t="s">
        <v>40</v>
      </c>
      <c r="E74" s="26">
        <f t="shared" si="10"/>
        <v>10097.94</v>
      </c>
      <c r="F74" s="26">
        <f t="shared" si="11"/>
        <v>2333.3129999999996</v>
      </c>
      <c r="G74" s="26">
        <f t="shared" si="14"/>
        <v>972.21374999999978</v>
      </c>
      <c r="H74" s="26">
        <f t="shared" si="12"/>
        <v>1537.4928</v>
      </c>
      <c r="I74" s="26">
        <f t="shared" si="15"/>
        <v>14940.95955</v>
      </c>
      <c r="J74" s="5">
        <v>48</v>
      </c>
      <c r="K74" s="11">
        <v>1068</v>
      </c>
      <c r="L74" s="11">
        <v>0</v>
      </c>
      <c r="M74" s="11">
        <v>0</v>
      </c>
      <c r="N74" s="11">
        <v>0</v>
      </c>
      <c r="O74" s="11">
        <v>0</v>
      </c>
      <c r="P74" s="11">
        <v>0</v>
      </c>
      <c r="Q74" s="11">
        <v>0</v>
      </c>
      <c r="R74" s="12">
        <v>179.95</v>
      </c>
      <c r="S74" s="12">
        <v>0</v>
      </c>
      <c r="T74" s="12">
        <v>0</v>
      </c>
      <c r="U74" s="12">
        <v>0</v>
      </c>
      <c r="V74" s="12">
        <v>0</v>
      </c>
      <c r="W74" s="12">
        <v>0</v>
      </c>
      <c r="X74" s="12">
        <v>0</v>
      </c>
      <c r="Y74" s="13">
        <v>2333.3129999999996</v>
      </c>
      <c r="Z74" s="13">
        <v>1537.4928</v>
      </c>
      <c r="AA74" s="14">
        <f t="shared" si="13"/>
        <v>10097.94</v>
      </c>
      <c r="AB74" s="10"/>
    </row>
    <row r="75" spans="1:28" x14ac:dyDescent="0.3">
      <c r="A75" s="5">
        <v>488</v>
      </c>
      <c r="B75" s="5" t="s">
        <v>196</v>
      </c>
      <c r="C75" s="5">
        <v>72</v>
      </c>
      <c r="D75" s="5" t="s">
        <v>196</v>
      </c>
      <c r="E75" s="26">
        <f t="shared" si="10"/>
        <v>352293.3</v>
      </c>
      <c r="F75" s="26">
        <f t="shared" si="11"/>
        <v>110221.05570923255</v>
      </c>
      <c r="G75" s="26">
        <f t="shared" si="14"/>
        <v>45925.43987884689</v>
      </c>
      <c r="H75" s="26">
        <f t="shared" si="12"/>
        <v>66060.695844924034</v>
      </c>
      <c r="I75" s="26">
        <f t="shared" si="15"/>
        <v>574500.49143300345</v>
      </c>
      <c r="J75" s="5">
        <v>120</v>
      </c>
      <c r="K75" s="11">
        <v>37260</v>
      </c>
      <c r="L75" s="11">
        <v>0</v>
      </c>
      <c r="M75" s="11">
        <v>0</v>
      </c>
      <c r="N75" s="11">
        <v>0</v>
      </c>
      <c r="O75" s="11">
        <v>0</v>
      </c>
      <c r="P75" s="11">
        <v>0</v>
      </c>
      <c r="Q75" s="11">
        <v>0</v>
      </c>
      <c r="R75" s="12">
        <v>221.62069191131249</v>
      </c>
      <c r="S75" s="12">
        <v>0</v>
      </c>
      <c r="T75" s="12">
        <v>0</v>
      </c>
      <c r="U75" s="12">
        <v>0</v>
      </c>
      <c r="V75" s="12">
        <v>0</v>
      </c>
      <c r="W75" s="12">
        <v>0</v>
      </c>
      <c r="X75" s="12">
        <v>0</v>
      </c>
      <c r="Y75" s="13">
        <v>110221.05570923255</v>
      </c>
      <c r="Z75" s="13">
        <v>66060.695844924034</v>
      </c>
      <c r="AA75" s="14">
        <f t="shared" si="13"/>
        <v>352293.3</v>
      </c>
      <c r="AB75" s="10"/>
    </row>
    <row r="76" spans="1:28" x14ac:dyDescent="0.3">
      <c r="A76" s="5">
        <v>920</v>
      </c>
      <c r="B76" s="5" t="s">
        <v>41</v>
      </c>
      <c r="C76" s="5">
        <v>73</v>
      </c>
      <c r="D76" s="5" t="s">
        <v>41</v>
      </c>
      <c r="E76" s="26">
        <f t="shared" si="10"/>
        <v>696190.56</v>
      </c>
      <c r="F76" s="26">
        <f t="shared" si="11"/>
        <v>301556.17439999996</v>
      </c>
      <c r="G76" s="26">
        <f t="shared" si="14"/>
        <v>125648.40599999997</v>
      </c>
      <c r="H76" s="26">
        <f t="shared" si="12"/>
        <v>180392.50943999999</v>
      </c>
      <c r="I76" s="26">
        <f t="shared" si="15"/>
        <v>1303787.6498399999</v>
      </c>
      <c r="J76" s="5">
        <v>315</v>
      </c>
      <c r="K76" s="11">
        <v>73632</v>
      </c>
      <c r="L76" s="11">
        <v>0</v>
      </c>
      <c r="M76" s="11">
        <v>0</v>
      </c>
      <c r="N76" s="11">
        <v>0</v>
      </c>
      <c r="O76" s="11">
        <v>0</v>
      </c>
      <c r="P76" s="11">
        <v>0</v>
      </c>
      <c r="Q76" s="11">
        <v>0</v>
      </c>
      <c r="R76" s="12">
        <v>306.24</v>
      </c>
      <c r="S76" s="12">
        <v>0</v>
      </c>
      <c r="T76" s="12">
        <v>0</v>
      </c>
      <c r="U76" s="12">
        <v>0</v>
      </c>
      <c r="V76" s="12">
        <v>0</v>
      </c>
      <c r="W76" s="12">
        <v>0</v>
      </c>
      <c r="X76" s="12">
        <v>0</v>
      </c>
      <c r="Y76" s="13">
        <v>301556.17439999996</v>
      </c>
      <c r="Z76" s="13">
        <v>180392.50943999999</v>
      </c>
      <c r="AA76" s="14">
        <f t="shared" si="13"/>
        <v>696190.56</v>
      </c>
      <c r="AB76" s="10"/>
    </row>
    <row r="77" spans="1:28" x14ac:dyDescent="0.3">
      <c r="A77" s="5">
        <v>3948</v>
      </c>
      <c r="B77" s="5" t="s">
        <v>603</v>
      </c>
      <c r="C77" s="5">
        <v>74</v>
      </c>
      <c r="D77" s="5" t="s">
        <v>603</v>
      </c>
      <c r="E77" s="26">
        <f t="shared" si="10"/>
        <v>574088.69000000006</v>
      </c>
      <c r="F77" s="26">
        <f t="shared" si="11"/>
        <v>204057.5285206922</v>
      </c>
      <c r="G77" s="26">
        <f t="shared" si="14"/>
        <v>85023.970216955073</v>
      </c>
      <c r="H77" s="26">
        <f t="shared" si="12"/>
        <v>122353.7948377025</v>
      </c>
      <c r="I77" s="26">
        <f t="shared" si="15"/>
        <v>985523.98357534991</v>
      </c>
      <c r="J77" s="5">
        <v>183</v>
      </c>
      <c r="K77" s="11">
        <v>60718</v>
      </c>
      <c r="L77" s="11">
        <v>0</v>
      </c>
      <c r="M77" s="11">
        <v>0</v>
      </c>
      <c r="N77" s="11">
        <v>0</v>
      </c>
      <c r="O77" s="11">
        <v>0</v>
      </c>
      <c r="P77" s="11">
        <v>0</v>
      </c>
      <c r="Q77" s="11">
        <v>0</v>
      </c>
      <c r="R77" s="12">
        <v>251.8894620164171</v>
      </c>
      <c r="S77" s="12">
        <v>0</v>
      </c>
      <c r="T77" s="12">
        <v>0</v>
      </c>
      <c r="U77" s="12">
        <v>0</v>
      </c>
      <c r="V77" s="12">
        <v>0</v>
      </c>
      <c r="W77" s="12">
        <v>0</v>
      </c>
      <c r="X77" s="12">
        <v>0</v>
      </c>
      <c r="Y77" s="13">
        <v>204057.5285206922</v>
      </c>
      <c r="Z77" s="13">
        <v>122353.7948377025</v>
      </c>
      <c r="AA77" s="14">
        <f t="shared" si="13"/>
        <v>574088.69000000006</v>
      </c>
      <c r="AB77" s="10"/>
    </row>
    <row r="78" spans="1:28" x14ac:dyDescent="0.3">
      <c r="A78" s="5">
        <v>1755</v>
      </c>
      <c r="B78" s="5" t="s">
        <v>42</v>
      </c>
      <c r="C78" s="5">
        <v>75</v>
      </c>
      <c r="D78" s="5" t="s">
        <v>42</v>
      </c>
      <c r="E78" s="26">
        <f t="shared" si="10"/>
        <v>675143.73</v>
      </c>
      <c r="F78" s="26">
        <f t="shared" si="11"/>
        <v>273727.76039999997</v>
      </c>
      <c r="G78" s="26">
        <f t="shared" si="14"/>
        <v>114053.23349999999</v>
      </c>
      <c r="H78" s="26">
        <f t="shared" si="12"/>
        <v>172642.57056000002</v>
      </c>
      <c r="I78" s="26">
        <f t="shared" si="15"/>
        <v>1235567.29446</v>
      </c>
      <c r="J78" s="5">
        <v>300</v>
      </c>
      <c r="K78" s="11">
        <v>71406</v>
      </c>
      <c r="L78" s="11">
        <v>0</v>
      </c>
      <c r="M78" s="11">
        <v>0</v>
      </c>
      <c r="N78" s="11">
        <v>0</v>
      </c>
      <c r="O78" s="11">
        <v>0</v>
      </c>
      <c r="P78" s="11">
        <v>0</v>
      </c>
      <c r="Q78" s="11">
        <v>0</v>
      </c>
      <c r="R78" s="12">
        <v>302.22000000000003</v>
      </c>
      <c r="S78" s="12">
        <v>0</v>
      </c>
      <c r="T78" s="12">
        <v>0</v>
      </c>
      <c r="U78" s="12">
        <v>0</v>
      </c>
      <c r="V78" s="12">
        <v>0</v>
      </c>
      <c r="W78" s="12">
        <v>0</v>
      </c>
      <c r="X78" s="12">
        <v>0</v>
      </c>
      <c r="Y78" s="13">
        <v>273727.76039999997</v>
      </c>
      <c r="Z78" s="13">
        <v>172642.57056000002</v>
      </c>
      <c r="AA78" s="14">
        <f t="shared" si="13"/>
        <v>675143.73</v>
      </c>
      <c r="AB78" s="10"/>
    </row>
    <row r="79" spans="1:28" x14ac:dyDescent="0.3">
      <c r="A79" s="5">
        <v>381</v>
      </c>
      <c r="B79" s="5" t="s">
        <v>450</v>
      </c>
      <c r="C79" s="5">
        <v>76</v>
      </c>
      <c r="D79" s="5" t="s">
        <v>450</v>
      </c>
      <c r="E79" s="26">
        <f t="shared" si="10"/>
        <v>83024.354999999996</v>
      </c>
      <c r="F79" s="26">
        <f t="shared" si="11"/>
        <v>22479.360000000001</v>
      </c>
      <c r="G79" s="26">
        <f t="shared" si="14"/>
        <v>9366.4</v>
      </c>
      <c r="H79" s="26">
        <f t="shared" si="12"/>
        <v>13142.128879893964</v>
      </c>
      <c r="I79" s="26">
        <f t="shared" si="15"/>
        <v>128012.24387989395</v>
      </c>
      <c r="J79" s="5">
        <v>90</v>
      </c>
      <c r="K79" s="11">
        <v>8781</v>
      </c>
      <c r="L79" s="11">
        <v>0</v>
      </c>
      <c r="M79" s="11">
        <v>0</v>
      </c>
      <c r="N79" s="11">
        <v>0</v>
      </c>
      <c r="O79" s="11">
        <v>0</v>
      </c>
      <c r="P79" s="11">
        <v>0</v>
      </c>
      <c r="Q79" s="11">
        <v>0</v>
      </c>
      <c r="R79" s="12">
        <v>187.0818938602375</v>
      </c>
      <c r="S79" s="12">
        <v>0</v>
      </c>
      <c r="T79" s="12">
        <v>0</v>
      </c>
      <c r="U79" s="12">
        <v>0</v>
      </c>
      <c r="V79" s="12">
        <v>0</v>
      </c>
      <c r="W79" s="12">
        <v>0</v>
      </c>
      <c r="X79" s="12">
        <v>0</v>
      </c>
      <c r="Y79" s="13">
        <v>22479.360000000001</v>
      </c>
      <c r="Z79" s="13">
        <v>13142.128879893964</v>
      </c>
      <c r="AA79" s="14">
        <f t="shared" si="13"/>
        <v>83024.354999999996</v>
      </c>
      <c r="AB79" s="10"/>
    </row>
    <row r="80" spans="1:28" x14ac:dyDescent="0.3">
      <c r="A80" s="5">
        <v>5567</v>
      </c>
      <c r="B80" s="5" t="s">
        <v>559</v>
      </c>
      <c r="C80" s="5">
        <v>77</v>
      </c>
      <c r="D80" s="5" t="s">
        <v>559</v>
      </c>
      <c r="E80" s="26">
        <f t="shared" si="10"/>
        <v>0</v>
      </c>
      <c r="F80" s="26">
        <f t="shared" si="11"/>
        <v>215472.9169500003</v>
      </c>
      <c r="G80" s="26">
        <f t="shared" si="14"/>
        <v>89780.382062500124</v>
      </c>
      <c r="H80" s="26">
        <f t="shared" si="12"/>
        <v>121902.08664000001</v>
      </c>
      <c r="I80" s="26">
        <f t="shared" si="15"/>
        <v>427155.38565250044</v>
      </c>
      <c r="J80" s="5">
        <v>108</v>
      </c>
      <c r="K80" s="11">
        <v>0</v>
      </c>
      <c r="L80" s="11">
        <v>0</v>
      </c>
      <c r="M80" s="11">
        <v>0</v>
      </c>
      <c r="N80" s="11">
        <v>36523</v>
      </c>
      <c r="O80" s="11">
        <v>0</v>
      </c>
      <c r="P80" s="11">
        <v>0</v>
      </c>
      <c r="Q80" s="11">
        <v>0</v>
      </c>
      <c r="R80" s="12">
        <v>0</v>
      </c>
      <c r="S80" s="12">
        <v>0</v>
      </c>
      <c r="T80" s="12">
        <v>0</v>
      </c>
      <c r="U80" s="12">
        <v>417.21000000000004</v>
      </c>
      <c r="V80" s="12">
        <v>0</v>
      </c>
      <c r="W80" s="12">
        <v>0</v>
      </c>
      <c r="X80" s="12">
        <v>0</v>
      </c>
      <c r="Y80" s="13">
        <v>215472.9169500003</v>
      </c>
      <c r="Z80" s="13">
        <v>121902.08664000001</v>
      </c>
      <c r="AA80" s="14">
        <f t="shared" si="13"/>
        <v>0</v>
      </c>
      <c r="AB80" s="10"/>
    </row>
    <row r="81" spans="1:28" x14ac:dyDescent="0.3">
      <c r="A81" s="5">
        <v>1380</v>
      </c>
      <c r="B81" s="5" t="s">
        <v>576</v>
      </c>
      <c r="C81" s="5">
        <v>78</v>
      </c>
      <c r="D81" s="5" t="s">
        <v>576</v>
      </c>
      <c r="E81" s="26">
        <f t="shared" si="10"/>
        <v>313206.33</v>
      </c>
      <c r="F81" s="26">
        <f t="shared" si="11"/>
        <v>120227.11984707121</v>
      </c>
      <c r="G81" s="26">
        <f t="shared" si="14"/>
        <v>50094.633269613005</v>
      </c>
      <c r="H81" s="26">
        <f t="shared" si="12"/>
        <v>71016.638745104661</v>
      </c>
      <c r="I81" s="26">
        <f t="shared" si="15"/>
        <v>554544.72186178889</v>
      </c>
      <c r="J81" s="5">
        <v>119</v>
      </c>
      <c r="K81" s="11">
        <v>33126</v>
      </c>
      <c r="L81" s="11">
        <v>0</v>
      </c>
      <c r="M81" s="11">
        <v>0</v>
      </c>
      <c r="N81" s="11">
        <v>0</v>
      </c>
      <c r="O81" s="11">
        <v>0</v>
      </c>
      <c r="P81" s="11">
        <v>0</v>
      </c>
      <c r="Q81" s="11">
        <v>0</v>
      </c>
      <c r="R81" s="12">
        <v>267.97922608036231</v>
      </c>
      <c r="S81" s="12">
        <v>0</v>
      </c>
      <c r="T81" s="12">
        <v>0</v>
      </c>
      <c r="U81" s="12">
        <v>0</v>
      </c>
      <c r="V81" s="12">
        <v>0</v>
      </c>
      <c r="W81" s="12">
        <v>0</v>
      </c>
      <c r="X81" s="12">
        <v>0</v>
      </c>
      <c r="Y81" s="13">
        <v>120227.11984707121</v>
      </c>
      <c r="Z81" s="13">
        <v>71016.638745104661</v>
      </c>
      <c r="AA81" s="14">
        <f t="shared" si="13"/>
        <v>313206.33</v>
      </c>
      <c r="AB81" s="10"/>
    </row>
    <row r="82" spans="1:28" x14ac:dyDescent="0.3">
      <c r="A82" s="5">
        <v>840</v>
      </c>
      <c r="B82" s="5" t="s">
        <v>43</v>
      </c>
      <c r="C82" s="5">
        <v>79</v>
      </c>
      <c r="D82" s="5" t="s">
        <v>43</v>
      </c>
      <c r="E82" s="26">
        <f t="shared" si="10"/>
        <v>142467.94</v>
      </c>
      <c r="F82" s="26">
        <f t="shared" si="11"/>
        <v>47448.378600000011</v>
      </c>
      <c r="G82" s="26">
        <f t="shared" si="14"/>
        <v>19770.157750000006</v>
      </c>
      <c r="H82" s="26">
        <f t="shared" si="12"/>
        <v>30513.302720000003</v>
      </c>
      <c r="I82" s="26">
        <f t="shared" si="15"/>
        <v>240199.77907000002</v>
      </c>
      <c r="J82" s="5">
        <v>64</v>
      </c>
      <c r="K82" s="11">
        <v>15068</v>
      </c>
      <c r="L82" s="11">
        <v>0</v>
      </c>
      <c r="M82" s="11">
        <v>0</v>
      </c>
      <c r="N82" s="11">
        <v>0</v>
      </c>
      <c r="O82" s="11">
        <v>0</v>
      </c>
      <c r="P82" s="11">
        <v>0</v>
      </c>
      <c r="Q82" s="11">
        <v>0</v>
      </c>
      <c r="R82" s="12">
        <v>253.13000000000002</v>
      </c>
      <c r="S82" s="12">
        <v>0</v>
      </c>
      <c r="T82" s="12">
        <v>0</v>
      </c>
      <c r="U82" s="12">
        <v>0</v>
      </c>
      <c r="V82" s="12">
        <v>0</v>
      </c>
      <c r="W82" s="12">
        <v>0</v>
      </c>
      <c r="X82" s="12">
        <v>0</v>
      </c>
      <c r="Y82" s="13">
        <v>47448.378600000011</v>
      </c>
      <c r="Z82" s="13">
        <v>30513.302720000003</v>
      </c>
      <c r="AA82" s="14">
        <f t="shared" si="13"/>
        <v>142467.94</v>
      </c>
      <c r="AB82" s="10"/>
    </row>
    <row r="83" spans="1:28" x14ac:dyDescent="0.3">
      <c r="A83" s="5">
        <v>984</v>
      </c>
      <c r="B83" s="5" t="s">
        <v>528</v>
      </c>
      <c r="C83" s="5">
        <v>80</v>
      </c>
      <c r="D83" s="5" t="s">
        <v>528</v>
      </c>
      <c r="E83" s="26">
        <f t="shared" si="10"/>
        <v>347915.63500000001</v>
      </c>
      <c r="F83" s="26">
        <f t="shared" si="11"/>
        <v>104197.92833104022</v>
      </c>
      <c r="G83" s="26">
        <f t="shared" si="14"/>
        <v>43415.803471266765</v>
      </c>
      <c r="H83" s="26">
        <f t="shared" si="12"/>
        <v>59999.643483221458</v>
      </c>
      <c r="I83" s="26">
        <f t="shared" si="15"/>
        <v>555529.01028552838</v>
      </c>
      <c r="J83" s="5">
        <v>160</v>
      </c>
      <c r="K83" s="11">
        <v>36797</v>
      </c>
      <c r="L83" s="11">
        <v>0</v>
      </c>
      <c r="M83" s="11">
        <v>0</v>
      </c>
      <c r="N83" s="11">
        <v>0</v>
      </c>
      <c r="O83" s="11">
        <v>0</v>
      </c>
      <c r="P83" s="11">
        <v>0</v>
      </c>
      <c r="Q83" s="11">
        <v>0</v>
      </c>
      <c r="R83" s="12">
        <v>203.81975257229345</v>
      </c>
      <c r="S83" s="12">
        <v>0</v>
      </c>
      <c r="T83" s="12">
        <v>0</v>
      </c>
      <c r="U83" s="12">
        <v>0</v>
      </c>
      <c r="V83" s="12">
        <v>0</v>
      </c>
      <c r="W83" s="12">
        <v>0</v>
      </c>
      <c r="X83" s="12">
        <v>0</v>
      </c>
      <c r="Y83" s="13">
        <v>104197.92833104022</v>
      </c>
      <c r="Z83" s="13">
        <v>59999.643483221458</v>
      </c>
      <c r="AA83" s="14">
        <f t="shared" si="13"/>
        <v>347915.63500000001</v>
      </c>
      <c r="AB83" s="10"/>
    </row>
    <row r="84" spans="1:28" x14ac:dyDescent="0.3">
      <c r="A84" s="5">
        <v>1087</v>
      </c>
      <c r="B84" s="5" t="s">
        <v>44</v>
      </c>
      <c r="C84" s="5">
        <v>81</v>
      </c>
      <c r="D84" s="5" t="s">
        <v>44</v>
      </c>
      <c r="E84" s="26">
        <f t="shared" ref="E84:E147" si="16">AA84</f>
        <v>220414.96</v>
      </c>
      <c r="F84" s="26">
        <f t="shared" ref="F84:F147" si="17">Y84</f>
        <v>77636.017149961626</v>
      </c>
      <c r="G84" s="26">
        <f t="shared" si="14"/>
        <v>32348.34047915068</v>
      </c>
      <c r="H84" s="26">
        <f t="shared" ref="H84:H147" si="18">Z84</f>
        <v>46458.05245331287</v>
      </c>
      <c r="I84" s="26">
        <f t="shared" si="15"/>
        <v>376857.37008242519</v>
      </c>
      <c r="J84" s="5">
        <v>153</v>
      </c>
      <c r="K84" s="11">
        <v>23312</v>
      </c>
      <c r="L84" s="11">
        <v>0</v>
      </c>
      <c r="M84" s="11">
        <v>0</v>
      </c>
      <c r="N84" s="11">
        <v>0</v>
      </c>
      <c r="O84" s="11">
        <v>0</v>
      </c>
      <c r="P84" s="11">
        <v>0</v>
      </c>
      <c r="Q84" s="11">
        <v>0</v>
      </c>
      <c r="R84" s="12">
        <v>249.11018173747891</v>
      </c>
      <c r="S84" s="12">
        <v>0</v>
      </c>
      <c r="T84" s="12">
        <v>0</v>
      </c>
      <c r="U84" s="12">
        <v>0</v>
      </c>
      <c r="V84" s="12">
        <v>0</v>
      </c>
      <c r="W84" s="12">
        <v>0</v>
      </c>
      <c r="X84" s="12">
        <v>0</v>
      </c>
      <c r="Y84" s="13">
        <v>77636.017149961626</v>
      </c>
      <c r="Z84" s="13">
        <v>46458.05245331287</v>
      </c>
      <c r="AA84" s="14">
        <f t="shared" si="13"/>
        <v>220414.96</v>
      </c>
      <c r="AB84" s="10"/>
    </row>
    <row r="85" spans="1:28" x14ac:dyDescent="0.3">
      <c r="A85" s="5">
        <v>560</v>
      </c>
      <c r="B85" s="5" t="s">
        <v>46</v>
      </c>
      <c r="C85" s="5">
        <v>82</v>
      </c>
      <c r="D85" s="5" t="s">
        <v>46</v>
      </c>
      <c r="E85" s="26">
        <f t="shared" si="16"/>
        <v>418005.55</v>
      </c>
      <c r="F85" s="26">
        <f t="shared" si="17"/>
        <v>161238.291</v>
      </c>
      <c r="G85" s="26">
        <f t="shared" si="14"/>
        <v>67182.621249999997</v>
      </c>
      <c r="H85" s="26">
        <f t="shared" si="18"/>
        <v>94584.642400000026</v>
      </c>
      <c r="I85" s="26">
        <f t="shared" si="15"/>
        <v>741011.10464999999</v>
      </c>
      <c r="J85" s="5">
        <v>202</v>
      </c>
      <c r="K85" s="11">
        <v>44210</v>
      </c>
      <c r="L85" s="11">
        <v>0</v>
      </c>
      <c r="M85" s="11">
        <v>0</v>
      </c>
      <c r="N85" s="11">
        <v>0</v>
      </c>
      <c r="O85" s="11">
        <v>0</v>
      </c>
      <c r="P85" s="11">
        <v>0</v>
      </c>
      <c r="Q85" s="11">
        <v>0</v>
      </c>
      <c r="R85" s="12">
        <v>267.43000000000006</v>
      </c>
      <c r="S85" s="12">
        <v>0</v>
      </c>
      <c r="T85" s="12">
        <v>0</v>
      </c>
      <c r="U85" s="12">
        <v>0</v>
      </c>
      <c r="V85" s="12">
        <v>0</v>
      </c>
      <c r="W85" s="12">
        <v>0</v>
      </c>
      <c r="X85" s="12">
        <v>0</v>
      </c>
      <c r="Y85" s="13">
        <v>161238.291</v>
      </c>
      <c r="Z85" s="13">
        <v>94584.642400000026</v>
      </c>
      <c r="AA85" s="14">
        <f t="shared" si="13"/>
        <v>418005.55</v>
      </c>
      <c r="AB85" s="10"/>
    </row>
    <row r="86" spans="1:28" x14ac:dyDescent="0.3">
      <c r="A86" s="5">
        <v>654</v>
      </c>
      <c r="B86" s="5" t="s">
        <v>47</v>
      </c>
      <c r="C86" s="5">
        <v>83</v>
      </c>
      <c r="D86" s="5" t="s">
        <v>47</v>
      </c>
      <c r="E86" s="26">
        <f t="shared" si="16"/>
        <v>471662.67499999999</v>
      </c>
      <c r="F86" s="26">
        <f t="shared" si="17"/>
        <v>145452.7955189663</v>
      </c>
      <c r="G86" s="26">
        <f t="shared" si="14"/>
        <v>60605.331466235955</v>
      </c>
      <c r="H86" s="26">
        <f t="shared" si="18"/>
        <v>89918.368676782033</v>
      </c>
      <c r="I86" s="26">
        <f t="shared" si="15"/>
        <v>767639.17066198424</v>
      </c>
      <c r="J86" s="5">
        <v>160</v>
      </c>
      <c r="K86" s="11">
        <v>49885</v>
      </c>
      <c r="L86" s="11">
        <v>0</v>
      </c>
      <c r="M86" s="11">
        <v>0</v>
      </c>
      <c r="N86" s="11">
        <v>0</v>
      </c>
      <c r="O86" s="11">
        <v>0</v>
      </c>
      <c r="P86" s="11">
        <v>0</v>
      </c>
      <c r="Q86" s="11">
        <v>0</v>
      </c>
      <c r="R86" s="12">
        <v>225.31414422366953</v>
      </c>
      <c r="S86" s="12">
        <v>0</v>
      </c>
      <c r="T86" s="12">
        <v>0</v>
      </c>
      <c r="U86" s="12">
        <v>0</v>
      </c>
      <c r="V86" s="12">
        <v>0</v>
      </c>
      <c r="W86" s="12">
        <v>0</v>
      </c>
      <c r="X86" s="12">
        <v>0</v>
      </c>
      <c r="Y86" s="13">
        <v>145452.7955189663</v>
      </c>
      <c r="Z86" s="13">
        <v>89918.368676782033</v>
      </c>
      <c r="AA86" s="14">
        <f t="shared" si="13"/>
        <v>471662.67499999999</v>
      </c>
      <c r="AB86" s="10"/>
    </row>
    <row r="87" spans="1:28" x14ac:dyDescent="0.3">
      <c r="A87" s="5">
        <v>136</v>
      </c>
      <c r="B87" s="5" t="s">
        <v>419</v>
      </c>
      <c r="C87" s="5">
        <v>84</v>
      </c>
      <c r="D87" s="5" t="s">
        <v>419</v>
      </c>
      <c r="E87" s="26">
        <f t="shared" si="16"/>
        <v>119700.3</v>
      </c>
      <c r="F87" s="26">
        <f t="shared" si="17"/>
        <v>38257.254000000001</v>
      </c>
      <c r="G87" s="26">
        <f t="shared" si="14"/>
        <v>15940.522499999999</v>
      </c>
      <c r="H87" s="26">
        <f t="shared" si="18"/>
        <v>26467.502400000001</v>
      </c>
      <c r="I87" s="26">
        <f t="shared" si="15"/>
        <v>200365.57889999999</v>
      </c>
      <c r="J87" s="5">
        <v>54</v>
      </c>
      <c r="K87" s="11">
        <v>12660</v>
      </c>
      <c r="L87" s="11">
        <v>0</v>
      </c>
      <c r="M87" s="11">
        <v>0</v>
      </c>
      <c r="N87" s="11">
        <v>0</v>
      </c>
      <c r="O87" s="11">
        <v>0</v>
      </c>
      <c r="P87" s="11">
        <v>0</v>
      </c>
      <c r="Q87" s="11">
        <v>0</v>
      </c>
      <c r="R87" s="12">
        <v>261.33</v>
      </c>
      <c r="S87" s="12">
        <v>0</v>
      </c>
      <c r="T87" s="12">
        <v>0</v>
      </c>
      <c r="U87" s="12">
        <v>0</v>
      </c>
      <c r="V87" s="12">
        <v>0</v>
      </c>
      <c r="W87" s="12">
        <v>0</v>
      </c>
      <c r="X87" s="12">
        <v>0</v>
      </c>
      <c r="Y87" s="13">
        <v>38257.254000000001</v>
      </c>
      <c r="Z87" s="13">
        <v>26467.502400000001</v>
      </c>
      <c r="AA87" s="14">
        <f t="shared" si="13"/>
        <v>119700.3</v>
      </c>
      <c r="AB87" s="10"/>
    </row>
    <row r="88" spans="1:28" x14ac:dyDescent="0.3">
      <c r="A88" s="5">
        <v>1715</v>
      </c>
      <c r="B88" s="5" t="s">
        <v>601</v>
      </c>
      <c r="C88" s="5">
        <v>85</v>
      </c>
      <c r="D88" s="5" t="s">
        <v>601</v>
      </c>
      <c r="E88" s="26">
        <f t="shared" si="16"/>
        <v>581775.60499999998</v>
      </c>
      <c r="F88" s="26">
        <f t="shared" si="17"/>
        <v>193785.73139999999</v>
      </c>
      <c r="G88" s="26">
        <f t="shared" si="14"/>
        <v>80744.054749999996</v>
      </c>
      <c r="H88" s="26">
        <f t="shared" si="18"/>
        <v>113728.97792</v>
      </c>
      <c r="I88" s="26">
        <f t="shared" si="15"/>
        <v>970034.3690699999</v>
      </c>
      <c r="J88" s="5">
        <v>220</v>
      </c>
      <c r="K88" s="11">
        <v>61531</v>
      </c>
      <c r="L88" s="11">
        <v>0</v>
      </c>
      <c r="M88" s="11">
        <v>0</v>
      </c>
      <c r="N88" s="11">
        <v>0</v>
      </c>
      <c r="O88" s="11">
        <v>0</v>
      </c>
      <c r="P88" s="11">
        <v>0</v>
      </c>
      <c r="Q88" s="11">
        <v>0</v>
      </c>
      <c r="R88" s="12">
        <v>231.04000000000002</v>
      </c>
      <c r="S88" s="12">
        <v>0</v>
      </c>
      <c r="T88" s="12">
        <v>0</v>
      </c>
      <c r="U88" s="12">
        <v>0</v>
      </c>
      <c r="V88" s="12">
        <v>0</v>
      </c>
      <c r="W88" s="12">
        <v>0</v>
      </c>
      <c r="X88" s="12">
        <v>0</v>
      </c>
      <c r="Y88" s="13">
        <v>193785.73139999999</v>
      </c>
      <c r="Z88" s="13">
        <v>113728.97792</v>
      </c>
      <c r="AA88" s="14">
        <f t="shared" si="13"/>
        <v>581775.60499999998</v>
      </c>
      <c r="AB88" s="10"/>
    </row>
    <row r="89" spans="1:28" x14ac:dyDescent="0.3">
      <c r="A89" s="5">
        <v>620</v>
      </c>
      <c r="B89" s="5" t="s">
        <v>48</v>
      </c>
      <c r="C89" s="5">
        <v>86</v>
      </c>
      <c r="D89" s="5" t="s">
        <v>48</v>
      </c>
      <c r="E89" s="26">
        <f t="shared" si="16"/>
        <v>321753.65000000002</v>
      </c>
      <c r="F89" s="26">
        <f t="shared" si="17"/>
        <v>88809.502393209725</v>
      </c>
      <c r="G89" s="26">
        <f t="shared" si="14"/>
        <v>37003.959330504054</v>
      </c>
      <c r="H89" s="26">
        <f t="shared" si="18"/>
        <v>76788.769863045192</v>
      </c>
      <c r="I89" s="26">
        <f t="shared" si="15"/>
        <v>524355.881586759</v>
      </c>
      <c r="J89" s="5">
        <v>187</v>
      </c>
      <c r="K89" s="11">
        <v>34030</v>
      </c>
      <c r="L89" s="11">
        <v>0</v>
      </c>
      <c r="M89" s="11">
        <v>0</v>
      </c>
      <c r="N89" s="11">
        <v>0</v>
      </c>
      <c r="O89" s="11">
        <v>0</v>
      </c>
      <c r="P89" s="11">
        <v>0</v>
      </c>
      <c r="Q89" s="11">
        <v>3521</v>
      </c>
      <c r="R89" s="12">
        <v>243.09276499796206</v>
      </c>
      <c r="S89" s="12">
        <v>0</v>
      </c>
      <c r="T89" s="12">
        <v>0</v>
      </c>
      <c r="U89" s="12">
        <v>0</v>
      </c>
      <c r="V89" s="12">
        <v>0</v>
      </c>
      <c r="W89" s="12">
        <v>0</v>
      </c>
      <c r="X89" s="12">
        <v>376.63999999999993</v>
      </c>
      <c r="Y89" s="13">
        <v>88809.502393209725</v>
      </c>
      <c r="Z89" s="13">
        <v>76788.769863045192</v>
      </c>
      <c r="AA89" s="14">
        <f t="shared" si="13"/>
        <v>321753.65000000002</v>
      </c>
      <c r="AB89" s="10"/>
    </row>
    <row r="90" spans="1:28" x14ac:dyDescent="0.3">
      <c r="A90" s="5">
        <v>126</v>
      </c>
      <c r="B90" s="5" t="s">
        <v>49</v>
      </c>
      <c r="C90" s="5">
        <v>87</v>
      </c>
      <c r="D90" s="5" t="s">
        <v>49</v>
      </c>
      <c r="E90" s="26">
        <f t="shared" si="16"/>
        <v>188882.535</v>
      </c>
      <c r="F90" s="26">
        <f t="shared" si="17"/>
        <v>49026.509961057556</v>
      </c>
      <c r="G90" s="26">
        <f t="shared" si="14"/>
        <v>20427.712483773983</v>
      </c>
      <c r="H90" s="26">
        <f t="shared" si="18"/>
        <v>28303.389819230692</v>
      </c>
      <c r="I90" s="26">
        <f t="shared" si="15"/>
        <v>286640.14726406225</v>
      </c>
      <c r="J90" s="5">
        <v>80</v>
      </c>
      <c r="K90" s="11">
        <v>19977</v>
      </c>
      <c r="L90" s="11">
        <v>0</v>
      </c>
      <c r="M90" s="11">
        <v>0</v>
      </c>
      <c r="N90" s="11">
        <v>0</v>
      </c>
      <c r="O90" s="11">
        <v>0</v>
      </c>
      <c r="P90" s="11">
        <v>0</v>
      </c>
      <c r="Q90" s="11">
        <v>0</v>
      </c>
      <c r="R90" s="12">
        <v>177.09985119907077</v>
      </c>
      <c r="S90" s="12">
        <v>0</v>
      </c>
      <c r="T90" s="12">
        <v>0</v>
      </c>
      <c r="U90" s="12">
        <v>0</v>
      </c>
      <c r="V90" s="12">
        <v>0</v>
      </c>
      <c r="W90" s="12">
        <v>0</v>
      </c>
      <c r="X90" s="12">
        <v>0</v>
      </c>
      <c r="Y90" s="13">
        <v>49026.509961057556</v>
      </c>
      <c r="Z90" s="13">
        <v>28303.389819230692</v>
      </c>
      <c r="AA90" s="14">
        <f t="shared" si="13"/>
        <v>188882.535</v>
      </c>
      <c r="AB90" s="10"/>
    </row>
    <row r="91" spans="1:28" x14ac:dyDescent="0.3">
      <c r="A91" s="5">
        <v>99</v>
      </c>
      <c r="B91" s="5" t="s">
        <v>50</v>
      </c>
      <c r="C91" s="5">
        <v>88</v>
      </c>
      <c r="D91" s="5" t="s">
        <v>50</v>
      </c>
      <c r="E91" s="26">
        <f t="shared" si="16"/>
        <v>349201.51500000001</v>
      </c>
      <c r="F91" s="26">
        <f t="shared" si="17"/>
        <v>118759.90815</v>
      </c>
      <c r="G91" s="26">
        <f t="shared" si="14"/>
        <v>49483.295062500001</v>
      </c>
      <c r="H91" s="26">
        <f t="shared" si="18"/>
        <v>71933.665439999997</v>
      </c>
      <c r="I91" s="26">
        <f t="shared" si="15"/>
        <v>589378.38365249999</v>
      </c>
      <c r="J91" s="5">
        <v>216</v>
      </c>
      <c r="K91" s="11">
        <v>36933</v>
      </c>
      <c r="L91" s="11">
        <v>0</v>
      </c>
      <c r="M91" s="11">
        <v>0</v>
      </c>
      <c r="N91" s="11">
        <v>0</v>
      </c>
      <c r="O91" s="11">
        <v>0</v>
      </c>
      <c r="P91" s="11">
        <v>0</v>
      </c>
      <c r="Q91" s="11">
        <v>0</v>
      </c>
      <c r="R91" s="12">
        <v>243.46</v>
      </c>
      <c r="S91" s="12">
        <v>0</v>
      </c>
      <c r="T91" s="12">
        <v>0</v>
      </c>
      <c r="U91" s="12">
        <v>0</v>
      </c>
      <c r="V91" s="12">
        <v>0</v>
      </c>
      <c r="W91" s="12">
        <v>0</v>
      </c>
      <c r="X91" s="12">
        <v>0</v>
      </c>
      <c r="Y91" s="13">
        <v>118759.90815</v>
      </c>
      <c r="Z91" s="13">
        <v>71933.665439999997</v>
      </c>
      <c r="AA91" s="14">
        <f t="shared" si="13"/>
        <v>349201.51500000001</v>
      </c>
      <c r="AB91" s="10"/>
    </row>
    <row r="92" spans="1:28" x14ac:dyDescent="0.3">
      <c r="A92" s="5">
        <v>123</v>
      </c>
      <c r="B92" s="5" t="s">
        <v>417</v>
      </c>
      <c r="C92" s="5">
        <v>89</v>
      </c>
      <c r="D92" s="5" t="s">
        <v>417</v>
      </c>
      <c r="E92" s="26">
        <f t="shared" si="16"/>
        <v>529943.29500000004</v>
      </c>
      <c r="F92" s="26">
        <f t="shared" si="17"/>
        <v>143312.20805979404</v>
      </c>
      <c r="G92" s="26">
        <f t="shared" si="14"/>
        <v>59713.420024914187</v>
      </c>
      <c r="H92" s="26">
        <f t="shared" si="18"/>
        <v>84934.689951890148</v>
      </c>
      <c r="I92" s="26">
        <f t="shared" si="15"/>
        <v>817903.61303659843</v>
      </c>
      <c r="J92" s="5">
        <v>200</v>
      </c>
      <c r="K92" s="11">
        <v>56049</v>
      </c>
      <c r="L92" s="11">
        <v>0</v>
      </c>
      <c r="M92" s="11">
        <v>0</v>
      </c>
      <c r="N92" s="11">
        <v>0</v>
      </c>
      <c r="O92" s="11">
        <v>0</v>
      </c>
      <c r="P92" s="11">
        <v>0</v>
      </c>
      <c r="Q92" s="11">
        <v>0</v>
      </c>
      <c r="R92" s="12">
        <v>189.42061845860351</v>
      </c>
      <c r="S92" s="12">
        <v>0</v>
      </c>
      <c r="T92" s="12">
        <v>0</v>
      </c>
      <c r="U92" s="12">
        <v>0</v>
      </c>
      <c r="V92" s="12">
        <v>0</v>
      </c>
      <c r="W92" s="12">
        <v>0</v>
      </c>
      <c r="X92" s="12">
        <v>0</v>
      </c>
      <c r="Y92" s="13">
        <v>143312.20805979404</v>
      </c>
      <c r="Z92" s="13">
        <v>84934.689951890148</v>
      </c>
      <c r="AA92" s="14">
        <f t="shared" si="13"/>
        <v>529943.29500000004</v>
      </c>
      <c r="AB92" s="10"/>
    </row>
    <row r="93" spans="1:28" x14ac:dyDescent="0.3">
      <c r="A93" s="5">
        <v>129</v>
      </c>
      <c r="B93" s="5" t="s">
        <v>418</v>
      </c>
      <c r="C93" s="5">
        <v>90</v>
      </c>
      <c r="D93" s="5" t="s">
        <v>418</v>
      </c>
      <c r="E93" s="26">
        <f t="shared" si="16"/>
        <v>139934</v>
      </c>
      <c r="F93" s="26">
        <f t="shared" si="17"/>
        <v>31273.139999999992</v>
      </c>
      <c r="G93" s="26">
        <f t="shared" si="14"/>
        <v>13030.474999999997</v>
      </c>
      <c r="H93" s="26">
        <f t="shared" si="18"/>
        <v>20122.079999999998</v>
      </c>
      <c r="I93" s="26">
        <f t="shared" si="15"/>
        <v>204359.69499999998</v>
      </c>
      <c r="J93" s="5">
        <v>80</v>
      </c>
      <c r="K93" s="11">
        <v>14800</v>
      </c>
      <c r="L93" s="11">
        <v>0</v>
      </c>
      <c r="M93" s="11">
        <v>0</v>
      </c>
      <c r="N93" s="11">
        <v>0</v>
      </c>
      <c r="O93" s="11">
        <v>0</v>
      </c>
      <c r="P93" s="11">
        <v>0</v>
      </c>
      <c r="Q93" s="11">
        <v>0</v>
      </c>
      <c r="R93" s="12">
        <v>169.95</v>
      </c>
      <c r="S93" s="12">
        <v>0</v>
      </c>
      <c r="T93" s="12">
        <v>0</v>
      </c>
      <c r="U93" s="12">
        <v>0</v>
      </c>
      <c r="V93" s="12">
        <v>0</v>
      </c>
      <c r="W93" s="12">
        <v>0</v>
      </c>
      <c r="X93" s="12">
        <v>0</v>
      </c>
      <c r="Y93" s="13">
        <v>31273.139999999992</v>
      </c>
      <c r="Z93" s="13">
        <v>20122.079999999998</v>
      </c>
      <c r="AA93" s="14">
        <f t="shared" si="13"/>
        <v>139934</v>
      </c>
      <c r="AB93" s="10"/>
    </row>
    <row r="94" spans="1:28" x14ac:dyDescent="0.3">
      <c r="A94" s="5">
        <v>743</v>
      </c>
      <c r="B94" s="5" t="s">
        <v>223</v>
      </c>
      <c r="C94" s="5">
        <v>91</v>
      </c>
      <c r="D94" s="5" t="s">
        <v>223</v>
      </c>
      <c r="E94" s="26">
        <f t="shared" si="16"/>
        <v>173877.45</v>
      </c>
      <c r="F94" s="26">
        <f t="shared" si="17"/>
        <v>53715.779479201134</v>
      </c>
      <c r="G94" s="26">
        <f t="shared" si="14"/>
        <v>22381.574783000473</v>
      </c>
      <c r="H94" s="26">
        <f t="shared" si="18"/>
        <v>31565.805322240605</v>
      </c>
      <c r="I94" s="26">
        <f t="shared" si="15"/>
        <v>281540.60958444222</v>
      </c>
      <c r="J94" s="5">
        <v>80</v>
      </c>
      <c r="K94" s="11">
        <v>18390</v>
      </c>
      <c r="L94" s="11">
        <v>0</v>
      </c>
      <c r="M94" s="11">
        <v>0</v>
      </c>
      <c r="N94" s="11">
        <v>0</v>
      </c>
      <c r="O94" s="11">
        <v>0</v>
      </c>
      <c r="P94" s="11">
        <v>0</v>
      </c>
      <c r="Q94" s="11">
        <v>0</v>
      </c>
      <c r="R94" s="12">
        <v>214.55821997172788</v>
      </c>
      <c r="S94" s="12">
        <v>0</v>
      </c>
      <c r="T94" s="12">
        <v>0</v>
      </c>
      <c r="U94" s="12">
        <v>0</v>
      </c>
      <c r="V94" s="12">
        <v>0</v>
      </c>
      <c r="W94" s="12">
        <v>0</v>
      </c>
      <c r="X94" s="12">
        <v>0</v>
      </c>
      <c r="Y94" s="13">
        <v>53715.779479201134</v>
      </c>
      <c r="Z94" s="13">
        <v>31565.805322240605</v>
      </c>
      <c r="AA94" s="14">
        <f t="shared" si="13"/>
        <v>173877.45</v>
      </c>
      <c r="AB94" s="10"/>
    </row>
    <row r="95" spans="1:28" x14ac:dyDescent="0.3">
      <c r="A95" s="5">
        <v>444</v>
      </c>
      <c r="B95" s="5" t="s">
        <v>456</v>
      </c>
      <c r="C95" s="5">
        <v>92</v>
      </c>
      <c r="D95" s="5" t="s">
        <v>456</v>
      </c>
      <c r="E95" s="26">
        <f t="shared" si="16"/>
        <v>315163.51500000001</v>
      </c>
      <c r="F95" s="26">
        <f t="shared" si="17"/>
        <v>85859.141400000008</v>
      </c>
      <c r="G95" s="26">
        <f t="shared" si="14"/>
        <v>35774.642250000004</v>
      </c>
      <c r="H95" s="26">
        <f t="shared" si="18"/>
        <v>53916.794160000005</v>
      </c>
      <c r="I95" s="26">
        <f t="shared" si="15"/>
        <v>490714.09281</v>
      </c>
      <c r="J95" s="5">
        <v>182</v>
      </c>
      <c r="K95" s="11">
        <v>33333</v>
      </c>
      <c r="L95" s="11">
        <v>0</v>
      </c>
      <c r="M95" s="11">
        <v>0</v>
      </c>
      <c r="N95" s="11">
        <v>0</v>
      </c>
      <c r="O95" s="11">
        <v>0</v>
      </c>
      <c r="P95" s="11">
        <v>0</v>
      </c>
      <c r="Q95" s="11">
        <v>0</v>
      </c>
      <c r="R95" s="12">
        <v>202.19</v>
      </c>
      <c r="S95" s="12">
        <v>0</v>
      </c>
      <c r="T95" s="12">
        <v>0</v>
      </c>
      <c r="U95" s="12">
        <v>0</v>
      </c>
      <c r="V95" s="12">
        <v>0</v>
      </c>
      <c r="W95" s="12">
        <v>0</v>
      </c>
      <c r="X95" s="12">
        <v>0</v>
      </c>
      <c r="Y95" s="13">
        <v>85859.141400000008</v>
      </c>
      <c r="Z95" s="13">
        <v>53916.794160000005</v>
      </c>
      <c r="AA95" s="14">
        <f t="shared" si="13"/>
        <v>315163.51500000001</v>
      </c>
      <c r="AB95" s="10"/>
    </row>
    <row r="96" spans="1:28" x14ac:dyDescent="0.3">
      <c r="A96" s="5">
        <v>1676</v>
      </c>
      <c r="B96" s="5" t="s">
        <v>605</v>
      </c>
      <c r="C96" s="5">
        <v>93</v>
      </c>
      <c r="D96" s="5" t="s">
        <v>605</v>
      </c>
      <c r="E96" s="26">
        <f t="shared" si="16"/>
        <v>535748.66500000004</v>
      </c>
      <c r="F96" s="26">
        <f t="shared" si="17"/>
        <v>270079.73043561913</v>
      </c>
      <c r="G96" s="26">
        <f t="shared" si="14"/>
        <v>112533.22101484131</v>
      </c>
      <c r="H96" s="26">
        <f t="shared" si="18"/>
        <v>162263.29217899684</v>
      </c>
      <c r="I96" s="26">
        <f t="shared" si="15"/>
        <v>1080624.9086294575</v>
      </c>
      <c r="J96" s="5">
        <v>218</v>
      </c>
      <c r="K96" s="11">
        <v>56663</v>
      </c>
      <c r="L96" s="11">
        <v>0</v>
      </c>
      <c r="M96" s="11">
        <v>0</v>
      </c>
      <c r="N96" s="11">
        <v>0</v>
      </c>
      <c r="O96" s="11">
        <v>8280</v>
      </c>
      <c r="P96" s="11">
        <v>0</v>
      </c>
      <c r="Q96" s="11">
        <v>0</v>
      </c>
      <c r="R96" s="12">
        <v>258.55977838050586</v>
      </c>
      <c r="S96" s="12">
        <v>0</v>
      </c>
      <c r="T96" s="12">
        <v>0</v>
      </c>
      <c r="U96" s="12">
        <v>0</v>
      </c>
      <c r="V96" s="12">
        <v>680.20999999999992</v>
      </c>
      <c r="W96" s="12">
        <v>0</v>
      </c>
      <c r="X96" s="12">
        <v>0</v>
      </c>
      <c r="Y96" s="13">
        <v>270079.73043561913</v>
      </c>
      <c r="Z96" s="13">
        <v>162263.29217899684</v>
      </c>
      <c r="AA96" s="14">
        <f t="shared" si="13"/>
        <v>535748.66500000004</v>
      </c>
      <c r="AB96" s="10"/>
    </row>
    <row r="97" spans="1:28" x14ac:dyDescent="0.3">
      <c r="A97" s="5">
        <v>677</v>
      </c>
      <c r="B97" s="5" t="s">
        <v>489</v>
      </c>
      <c r="C97" s="5">
        <v>94</v>
      </c>
      <c r="D97" s="5" t="s">
        <v>489</v>
      </c>
      <c r="E97" s="26">
        <f t="shared" si="16"/>
        <v>256135.95</v>
      </c>
      <c r="F97" s="26">
        <f t="shared" si="17"/>
        <v>96701.077602586098</v>
      </c>
      <c r="G97" s="26">
        <f t="shared" si="14"/>
        <v>40292.115667744205</v>
      </c>
      <c r="H97" s="26">
        <f t="shared" si="18"/>
        <v>61251.84181471265</v>
      </c>
      <c r="I97" s="26">
        <f t="shared" si="15"/>
        <v>454380.98508504289</v>
      </c>
      <c r="J97" s="5">
        <v>108</v>
      </c>
      <c r="K97" s="11">
        <v>27090</v>
      </c>
      <c r="L97" s="11">
        <v>0</v>
      </c>
      <c r="M97" s="11">
        <v>0</v>
      </c>
      <c r="N97" s="11">
        <v>0</v>
      </c>
      <c r="O97" s="11">
        <v>2704</v>
      </c>
      <c r="P97" s="11">
        <v>0</v>
      </c>
      <c r="Q97" s="11">
        <v>0</v>
      </c>
      <c r="R97" s="12">
        <v>225.81928928900263</v>
      </c>
      <c r="S97" s="12">
        <v>0</v>
      </c>
      <c r="T97" s="12">
        <v>0</v>
      </c>
      <c r="U97" s="12">
        <v>0</v>
      </c>
      <c r="V97" s="12">
        <v>569.17000000000007</v>
      </c>
      <c r="W97" s="12">
        <v>0</v>
      </c>
      <c r="X97" s="12">
        <v>0</v>
      </c>
      <c r="Y97" s="13">
        <v>96701.077602586098</v>
      </c>
      <c r="Z97" s="13">
        <v>61251.84181471265</v>
      </c>
      <c r="AA97" s="14">
        <f t="shared" si="13"/>
        <v>256135.95</v>
      </c>
      <c r="AB97" s="10"/>
    </row>
    <row r="98" spans="1:28" x14ac:dyDescent="0.3">
      <c r="A98" s="5">
        <v>144</v>
      </c>
      <c r="B98" s="5" t="s">
        <v>51</v>
      </c>
      <c r="C98" s="5">
        <v>95</v>
      </c>
      <c r="D98" s="5" t="s">
        <v>51</v>
      </c>
      <c r="E98" s="26">
        <f t="shared" si="16"/>
        <v>231278.755</v>
      </c>
      <c r="F98" s="26">
        <f t="shared" si="17"/>
        <v>59979.595049999996</v>
      </c>
      <c r="G98" s="26">
        <f t="shared" si="14"/>
        <v>24991.497937499997</v>
      </c>
      <c r="H98" s="26">
        <f t="shared" si="18"/>
        <v>35041.850160000002</v>
      </c>
      <c r="I98" s="26">
        <f t="shared" si="15"/>
        <v>351291.69814750005</v>
      </c>
      <c r="J98" s="5">
        <v>80</v>
      </c>
      <c r="K98" s="11">
        <v>24461</v>
      </c>
      <c r="L98" s="11">
        <v>0</v>
      </c>
      <c r="M98" s="11">
        <v>0</v>
      </c>
      <c r="N98" s="11">
        <v>0</v>
      </c>
      <c r="O98" s="11">
        <v>0</v>
      </c>
      <c r="P98" s="11">
        <v>0</v>
      </c>
      <c r="Q98" s="11">
        <v>0</v>
      </c>
      <c r="R98" s="12">
        <v>179.07</v>
      </c>
      <c r="S98" s="12">
        <v>0</v>
      </c>
      <c r="T98" s="12">
        <v>0</v>
      </c>
      <c r="U98" s="12">
        <v>0</v>
      </c>
      <c r="V98" s="12">
        <v>0</v>
      </c>
      <c r="W98" s="12">
        <v>0</v>
      </c>
      <c r="X98" s="12">
        <v>0</v>
      </c>
      <c r="Y98" s="13">
        <v>59979.595049999996</v>
      </c>
      <c r="Z98" s="13">
        <v>35041.850160000002</v>
      </c>
      <c r="AA98" s="14">
        <f t="shared" si="13"/>
        <v>231278.755</v>
      </c>
      <c r="AB98" s="10"/>
    </row>
    <row r="99" spans="1:28" x14ac:dyDescent="0.3">
      <c r="A99" s="5">
        <v>1750</v>
      </c>
      <c r="B99" s="5" t="s">
        <v>619</v>
      </c>
      <c r="C99" s="5">
        <v>96</v>
      </c>
      <c r="D99" s="5" t="s">
        <v>619</v>
      </c>
      <c r="E99" s="26">
        <f t="shared" si="16"/>
        <v>1161499.4750000001</v>
      </c>
      <c r="F99" s="26">
        <f t="shared" si="17"/>
        <v>465911.24760909588</v>
      </c>
      <c r="G99" s="26">
        <f t="shared" si="14"/>
        <v>194129.68650378997</v>
      </c>
      <c r="H99" s="26">
        <f t="shared" si="18"/>
        <v>274224.48312485119</v>
      </c>
      <c r="I99" s="26">
        <f t="shared" si="15"/>
        <v>2095764.8922377373</v>
      </c>
      <c r="J99" s="5">
        <v>576</v>
      </c>
      <c r="K99" s="11">
        <v>122845</v>
      </c>
      <c r="L99" s="11">
        <v>0</v>
      </c>
      <c r="M99" s="11">
        <v>0</v>
      </c>
      <c r="N99" s="11">
        <v>0</v>
      </c>
      <c r="O99" s="11">
        <v>0</v>
      </c>
      <c r="P99" s="11">
        <v>0</v>
      </c>
      <c r="Q99" s="11">
        <v>0</v>
      </c>
      <c r="R99" s="12">
        <v>279.03504734101017</v>
      </c>
      <c r="S99" s="12">
        <v>0</v>
      </c>
      <c r="T99" s="12">
        <v>0</v>
      </c>
      <c r="U99" s="12">
        <v>0</v>
      </c>
      <c r="V99" s="12">
        <v>0</v>
      </c>
      <c r="W99" s="12">
        <v>0</v>
      </c>
      <c r="X99" s="12">
        <v>0</v>
      </c>
      <c r="Y99" s="13">
        <v>465911.24760909588</v>
      </c>
      <c r="Z99" s="13">
        <v>274224.48312485119</v>
      </c>
      <c r="AA99" s="14">
        <f t="shared" si="13"/>
        <v>1161499.4750000001</v>
      </c>
      <c r="AB99" s="10"/>
    </row>
    <row r="100" spans="1:28" x14ac:dyDescent="0.3">
      <c r="A100" s="5">
        <v>1381</v>
      </c>
      <c r="B100" s="5" t="s">
        <v>574</v>
      </c>
      <c r="C100" s="5">
        <v>97</v>
      </c>
      <c r="D100" s="5" t="s">
        <v>574</v>
      </c>
      <c r="E100" s="26">
        <f t="shared" si="16"/>
        <v>974375.57000000007</v>
      </c>
      <c r="F100" s="26">
        <f t="shared" si="17"/>
        <v>396994.92419999995</v>
      </c>
      <c r="G100" s="26">
        <f t="shared" si="14"/>
        <v>165414.55174999998</v>
      </c>
      <c r="H100" s="26">
        <f t="shared" si="18"/>
        <v>255648.11887999994</v>
      </c>
      <c r="I100" s="26">
        <f t="shared" si="15"/>
        <v>1792433.1648300001</v>
      </c>
      <c r="J100" s="5">
        <v>364</v>
      </c>
      <c r="K100" s="11">
        <v>103054</v>
      </c>
      <c r="L100" s="11">
        <v>0</v>
      </c>
      <c r="M100" s="11">
        <v>0</v>
      </c>
      <c r="N100" s="11">
        <v>0</v>
      </c>
      <c r="O100" s="11">
        <v>0</v>
      </c>
      <c r="P100" s="11">
        <v>0</v>
      </c>
      <c r="Q100" s="11">
        <v>0</v>
      </c>
      <c r="R100" s="12">
        <v>310.08999999999992</v>
      </c>
      <c r="S100" s="12">
        <v>0</v>
      </c>
      <c r="T100" s="12">
        <v>0</v>
      </c>
      <c r="U100" s="12">
        <v>0</v>
      </c>
      <c r="V100" s="12">
        <v>0</v>
      </c>
      <c r="W100" s="12">
        <v>0</v>
      </c>
      <c r="X100" s="12">
        <v>0</v>
      </c>
      <c r="Y100" s="13">
        <v>396994.92419999995</v>
      </c>
      <c r="Z100" s="13">
        <v>255648.11887999994</v>
      </c>
      <c r="AA100" s="14">
        <f t="shared" si="13"/>
        <v>974375.57000000007</v>
      </c>
      <c r="AB100" s="10"/>
    </row>
    <row r="101" spans="1:28" x14ac:dyDescent="0.3">
      <c r="A101" s="5">
        <v>558</v>
      </c>
      <c r="B101" s="5" t="s">
        <v>52</v>
      </c>
      <c r="C101" s="5">
        <v>98</v>
      </c>
      <c r="D101" s="5" t="s">
        <v>52</v>
      </c>
      <c r="E101" s="26">
        <f t="shared" si="16"/>
        <v>1448052.16</v>
      </c>
      <c r="F101" s="26">
        <f t="shared" si="17"/>
        <v>785706.86639999982</v>
      </c>
      <c r="G101" s="26">
        <f t="shared" si="14"/>
        <v>327377.86099999992</v>
      </c>
      <c r="H101" s="26">
        <f t="shared" si="18"/>
        <v>484175.42496000009</v>
      </c>
      <c r="I101" s="26">
        <f t="shared" si="15"/>
        <v>3045312.3123599999</v>
      </c>
      <c r="J101" s="5">
        <v>588</v>
      </c>
      <c r="K101" s="11">
        <v>153152</v>
      </c>
      <c r="L101" s="11">
        <v>0</v>
      </c>
      <c r="M101" s="11">
        <v>0</v>
      </c>
      <c r="N101" s="11">
        <v>0</v>
      </c>
      <c r="O101" s="11">
        <v>7974</v>
      </c>
      <c r="P101" s="11">
        <v>0</v>
      </c>
      <c r="Q101" s="11">
        <v>0</v>
      </c>
      <c r="R101" s="12">
        <v>353.88000000000005</v>
      </c>
      <c r="S101" s="12">
        <v>0</v>
      </c>
      <c r="T101" s="12">
        <v>0</v>
      </c>
      <c r="U101" s="12">
        <v>0</v>
      </c>
      <c r="V101" s="12">
        <v>793.14</v>
      </c>
      <c r="W101" s="12">
        <v>0</v>
      </c>
      <c r="X101" s="12">
        <v>0</v>
      </c>
      <c r="Y101" s="13">
        <v>785706.86639999982</v>
      </c>
      <c r="Z101" s="13">
        <v>484175.42496000009</v>
      </c>
      <c r="AA101" s="14">
        <f t="shared" si="13"/>
        <v>1448052.16</v>
      </c>
      <c r="AB101" s="10"/>
    </row>
    <row r="102" spans="1:28" x14ac:dyDescent="0.3">
      <c r="A102" s="5">
        <v>1600</v>
      </c>
      <c r="B102" s="5" t="s">
        <v>53</v>
      </c>
      <c r="C102" s="5">
        <v>99</v>
      </c>
      <c r="D102" s="5" t="s">
        <v>53</v>
      </c>
      <c r="E102" s="26">
        <f t="shared" si="16"/>
        <v>1464664.595</v>
      </c>
      <c r="F102" s="26">
        <f t="shared" si="17"/>
        <v>675403.24000000011</v>
      </c>
      <c r="G102" s="26">
        <f t="shared" si="14"/>
        <v>281418.01666666672</v>
      </c>
      <c r="H102" s="26">
        <f t="shared" si="18"/>
        <v>418093.19463999994</v>
      </c>
      <c r="I102" s="26">
        <f t="shared" si="15"/>
        <v>2839579.0463066665</v>
      </c>
      <c r="J102" s="5">
        <v>815</v>
      </c>
      <c r="K102" s="11">
        <v>154909</v>
      </c>
      <c r="L102" s="11">
        <v>0</v>
      </c>
      <c r="M102" s="11">
        <v>0</v>
      </c>
      <c r="N102" s="11">
        <v>0</v>
      </c>
      <c r="O102" s="11"/>
      <c r="P102" s="11">
        <v>0</v>
      </c>
      <c r="Q102" s="11">
        <v>0</v>
      </c>
      <c r="R102" s="15">
        <v>337.36999999999995</v>
      </c>
      <c r="S102" s="12">
        <v>0</v>
      </c>
      <c r="T102" s="12">
        <v>0</v>
      </c>
      <c r="U102" s="12">
        <v>0</v>
      </c>
      <c r="V102" s="12">
        <v>0</v>
      </c>
      <c r="W102" s="12">
        <v>0</v>
      </c>
      <c r="X102" s="12">
        <v>0</v>
      </c>
      <c r="Y102" s="13">
        <v>675403.24000000011</v>
      </c>
      <c r="Z102" s="13">
        <v>418093.19463999994</v>
      </c>
      <c r="AA102" s="14">
        <f t="shared" si="13"/>
        <v>1464664.595</v>
      </c>
      <c r="AB102" s="10"/>
    </row>
    <row r="103" spans="1:28" x14ac:dyDescent="0.3">
      <c r="A103" s="5">
        <v>592</v>
      </c>
      <c r="B103" s="5" t="s">
        <v>266</v>
      </c>
      <c r="C103" s="5">
        <v>100</v>
      </c>
      <c r="D103" s="5" t="s">
        <v>266</v>
      </c>
      <c r="E103" s="26">
        <f t="shared" si="16"/>
        <v>222003.4</v>
      </c>
      <c r="F103" s="26">
        <f t="shared" si="17"/>
        <v>56218.156734165139</v>
      </c>
      <c r="G103" s="26">
        <f t="shared" si="14"/>
        <v>23424.23197256881</v>
      </c>
      <c r="H103" s="26">
        <f t="shared" si="18"/>
        <v>33649.653724888078</v>
      </c>
      <c r="I103" s="26">
        <f t="shared" si="15"/>
        <v>335295.44243162195</v>
      </c>
      <c r="J103" s="5">
        <v>80</v>
      </c>
      <c r="K103" s="11">
        <v>23480</v>
      </c>
      <c r="L103" s="11">
        <v>0</v>
      </c>
      <c r="M103" s="11">
        <v>0</v>
      </c>
      <c r="N103" s="11">
        <v>0</v>
      </c>
      <c r="O103" s="11">
        <v>0</v>
      </c>
      <c r="P103" s="11">
        <v>0</v>
      </c>
      <c r="Q103" s="11">
        <v>0</v>
      </c>
      <c r="R103" s="12">
        <v>179.13997937014523</v>
      </c>
      <c r="S103" s="12">
        <v>0</v>
      </c>
      <c r="T103" s="12">
        <v>0</v>
      </c>
      <c r="U103" s="12">
        <v>0</v>
      </c>
      <c r="V103" s="12">
        <v>0</v>
      </c>
      <c r="W103" s="12">
        <v>0</v>
      </c>
      <c r="X103" s="12">
        <v>0</v>
      </c>
      <c r="Y103" s="13">
        <v>56218.156734165139</v>
      </c>
      <c r="Z103" s="13">
        <v>33649.653724888078</v>
      </c>
      <c r="AA103" s="14">
        <f t="shared" si="13"/>
        <v>222003.4</v>
      </c>
      <c r="AB103" s="10"/>
    </row>
    <row r="104" spans="1:28" x14ac:dyDescent="0.3">
      <c r="A104" s="5">
        <v>274</v>
      </c>
      <c r="B104" s="5" t="s">
        <v>294</v>
      </c>
      <c r="C104" s="5">
        <v>101</v>
      </c>
      <c r="D104" s="5" t="s">
        <v>294</v>
      </c>
      <c r="E104" s="26">
        <f t="shared" si="16"/>
        <v>210562.85</v>
      </c>
      <c r="F104" s="26">
        <f t="shared" si="17"/>
        <v>73366.405675263028</v>
      </c>
      <c r="G104" s="26">
        <f t="shared" si="14"/>
        <v>30569.335698026262</v>
      </c>
      <c r="H104" s="26">
        <f t="shared" si="18"/>
        <v>44094.068893473617</v>
      </c>
      <c r="I104" s="26">
        <f t="shared" si="15"/>
        <v>358592.66026676283</v>
      </c>
      <c r="J104" s="5">
        <v>142</v>
      </c>
      <c r="K104" s="11">
        <v>22270</v>
      </c>
      <c r="L104" s="11">
        <v>0</v>
      </c>
      <c r="M104" s="11">
        <v>0</v>
      </c>
      <c r="N104" s="11">
        <v>0</v>
      </c>
      <c r="O104" s="11">
        <v>0</v>
      </c>
      <c r="P104" s="11">
        <v>0</v>
      </c>
      <c r="Q104" s="11">
        <v>0</v>
      </c>
      <c r="R104" s="12">
        <v>247.4970189350787</v>
      </c>
      <c r="S104" s="12">
        <v>0</v>
      </c>
      <c r="T104" s="12">
        <v>0</v>
      </c>
      <c r="U104" s="12">
        <v>0</v>
      </c>
      <c r="V104" s="12">
        <v>0</v>
      </c>
      <c r="W104" s="12">
        <v>0</v>
      </c>
      <c r="X104" s="12">
        <v>0</v>
      </c>
      <c r="Y104" s="13">
        <v>73366.405675263028</v>
      </c>
      <c r="Z104" s="13">
        <v>44094.068893473617</v>
      </c>
      <c r="AA104" s="14">
        <f t="shared" si="13"/>
        <v>210562.85</v>
      </c>
      <c r="AB104" s="10"/>
    </row>
    <row r="105" spans="1:28" x14ac:dyDescent="0.3">
      <c r="A105" s="5">
        <v>1404</v>
      </c>
      <c r="B105" s="5" t="s">
        <v>54</v>
      </c>
      <c r="C105" s="5">
        <v>102</v>
      </c>
      <c r="D105" s="5" t="s">
        <v>54</v>
      </c>
      <c r="E105" s="26">
        <f t="shared" si="16"/>
        <v>272351.27500000002</v>
      </c>
      <c r="F105" s="26">
        <f t="shared" si="17"/>
        <v>99479.271000000008</v>
      </c>
      <c r="G105" s="26">
        <f t="shared" si="14"/>
        <v>41449.696250000008</v>
      </c>
      <c r="H105" s="26">
        <f t="shared" si="18"/>
        <v>66340.558000000005</v>
      </c>
      <c r="I105" s="26">
        <f t="shared" si="15"/>
        <v>479620.80025000003</v>
      </c>
      <c r="J105" s="5">
        <v>140</v>
      </c>
      <c r="K105" s="11">
        <v>28805</v>
      </c>
      <c r="L105" s="11">
        <v>0</v>
      </c>
      <c r="M105" s="11">
        <v>0</v>
      </c>
      <c r="N105" s="11">
        <v>0</v>
      </c>
      <c r="O105" s="11">
        <v>2235</v>
      </c>
      <c r="P105" s="11">
        <v>0</v>
      </c>
      <c r="Q105" s="11">
        <v>0</v>
      </c>
      <c r="R105" s="12">
        <v>241.63</v>
      </c>
      <c r="S105" s="12">
        <v>0</v>
      </c>
      <c r="T105" s="12">
        <v>0</v>
      </c>
      <c r="U105" s="12">
        <v>0</v>
      </c>
      <c r="V105" s="12">
        <v>596.16000000000008</v>
      </c>
      <c r="W105" s="12">
        <v>0</v>
      </c>
      <c r="X105" s="12">
        <v>0</v>
      </c>
      <c r="Y105" s="13">
        <v>99479.271000000008</v>
      </c>
      <c r="Z105" s="13">
        <v>66340.558000000005</v>
      </c>
      <c r="AA105" s="14">
        <f t="shared" si="13"/>
        <v>272351.27500000002</v>
      </c>
      <c r="AB105" s="10"/>
    </row>
    <row r="106" spans="1:28" x14ac:dyDescent="0.3">
      <c r="A106" s="5">
        <v>1253</v>
      </c>
      <c r="B106" s="5" t="s">
        <v>560</v>
      </c>
      <c r="C106" s="5">
        <v>103</v>
      </c>
      <c r="D106" s="5" t="s">
        <v>560</v>
      </c>
      <c r="E106" s="26">
        <f t="shared" si="16"/>
        <v>574977.46</v>
      </c>
      <c r="F106" s="26">
        <f t="shared" si="17"/>
        <v>298305.73896060663</v>
      </c>
      <c r="G106" s="26">
        <f t="shared" si="14"/>
        <v>124294.05790025275</v>
      </c>
      <c r="H106" s="26">
        <f t="shared" si="18"/>
        <v>181385.07315232346</v>
      </c>
      <c r="I106" s="26">
        <f t="shared" si="15"/>
        <v>1178962.3300131827</v>
      </c>
      <c r="J106" s="5">
        <v>240</v>
      </c>
      <c r="K106" s="11">
        <v>60812</v>
      </c>
      <c r="L106" s="11">
        <v>0</v>
      </c>
      <c r="M106" s="11">
        <v>0</v>
      </c>
      <c r="N106" s="11">
        <v>0</v>
      </c>
      <c r="O106" s="11">
        <v>6788</v>
      </c>
      <c r="P106" s="11">
        <v>0</v>
      </c>
      <c r="Q106" s="11">
        <v>0</v>
      </c>
      <c r="R106" s="12">
        <v>301.2874166947384</v>
      </c>
      <c r="S106" s="12">
        <v>0</v>
      </c>
      <c r="T106" s="12">
        <v>0</v>
      </c>
      <c r="U106" s="12">
        <v>0</v>
      </c>
      <c r="V106" s="12">
        <v>641.02</v>
      </c>
      <c r="W106" s="12">
        <v>0</v>
      </c>
      <c r="X106" s="12">
        <v>0</v>
      </c>
      <c r="Y106" s="13">
        <v>298305.73896060663</v>
      </c>
      <c r="Z106" s="13">
        <v>181385.07315232346</v>
      </c>
      <c r="AA106" s="14">
        <f t="shared" si="13"/>
        <v>574977.46</v>
      </c>
      <c r="AB106" s="10"/>
    </row>
    <row r="107" spans="1:28" x14ac:dyDescent="0.3">
      <c r="A107" s="5">
        <v>392</v>
      </c>
      <c r="B107" s="5" t="s">
        <v>455</v>
      </c>
      <c r="C107" s="5">
        <v>104</v>
      </c>
      <c r="D107" s="5" t="s">
        <v>455</v>
      </c>
      <c r="E107" s="26">
        <f t="shared" si="16"/>
        <v>100270.27499999999</v>
      </c>
      <c r="F107" s="26">
        <f t="shared" si="17"/>
        <v>29880.986463955185</v>
      </c>
      <c r="G107" s="26">
        <f t="shared" si="14"/>
        <v>12450.411026647995</v>
      </c>
      <c r="H107" s="26">
        <f t="shared" si="18"/>
        <v>18225.509314109437</v>
      </c>
      <c r="I107" s="26">
        <f t="shared" si="15"/>
        <v>160827.1818047126</v>
      </c>
      <c r="J107" s="5">
        <v>48</v>
      </c>
      <c r="K107" s="11">
        <v>10605</v>
      </c>
      <c r="L107" s="11">
        <v>0</v>
      </c>
      <c r="M107" s="11">
        <v>0</v>
      </c>
      <c r="N107" s="11">
        <v>0</v>
      </c>
      <c r="O107" s="11">
        <v>0</v>
      </c>
      <c r="P107" s="11">
        <v>0</v>
      </c>
      <c r="Q107" s="11">
        <v>0</v>
      </c>
      <c r="R107" s="12">
        <v>214.82212770048838</v>
      </c>
      <c r="S107" s="12">
        <v>0</v>
      </c>
      <c r="T107" s="12">
        <v>0</v>
      </c>
      <c r="U107" s="12">
        <v>0</v>
      </c>
      <c r="V107" s="12">
        <v>0</v>
      </c>
      <c r="W107" s="12">
        <v>0</v>
      </c>
      <c r="X107" s="12">
        <v>0</v>
      </c>
      <c r="Y107" s="13">
        <v>29880.986463955185</v>
      </c>
      <c r="Z107" s="13">
        <v>18225.509314109437</v>
      </c>
      <c r="AA107" s="14">
        <f t="shared" si="13"/>
        <v>100270.27499999999</v>
      </c>
      <c r="AB107" s="10"/>
    </row>
    <row r="108" spans="1:28" x14ac:dyDescent="0.3">
      <c r="A108" s="5">
        <v>749</v>
      </c>
      <c r="B108" s="5" t="s">
        <v>226</v>
      </c>
      <c r="C108" s="5">
        <v>105</v>
      </c>
      <c r="D108" s="5" t="s">
        <v>226</v>
      </c>
      <c r="E108" s="26">
        <f t="shared" si="16"/>
        <v>301047.2</v>
      </c>
      <c r="F108" s="26">
        <f t="shared" si="17"/>
        <v>104022.47828094781</v>
      </c>
      <c r="G108" s="26">
        <f t="shared" si="14"/>
        <v>43342.699283728252</v>
      </c>
      <c r="H108" s="26">
        <f t="shared" si="18"/>
        <v>63866.584683172165</v>
      </c>
      <c r="I108" s="26">
        <f t="shared" si="15"/>
        <v>512278.96224784828</v>
      </c>
      <c r="J108" s="5">
        <v>174</v>
      </c>
      <c r="K108" s="11">
        <v>31840</v>
      </c>
      <c r="L108" s="11">
        <v>0</v>
      </c>
      <c r="M108" s="11">
        <v>0</v>
      </c>
      <c r="N108" s="11">
        <v>0</v>
      </c>
      <c r="O108" s="11">
        <v>0</v>
      </c>
      <c r="P108" s="11">
        <v>0</v>
      </c>
      <c r="Q108" s="11">
        <v>0</v>
      </c>
      <c r="R108" s="12">
        <v>250.73250896345854</v>
      </c>
      <c r="S108" s="12">
        <v>0</v>
      </c>
      <c r="T108" s="12">
        <v>0</v>
      </c>
      <c r="U108" s="12">
        <v>0</v>
      </c>
      <c r="V108" s="12">
        <v>0</v>
      </c>
      <c r="W108" s="12">
        <v>0</v>
      </c>
      <c r="X108" s="12">
        <v>0</v>
      </c>
      <c r="Y108" s="13">
        <v>104022.47828094781</v>
      </c>
      <c r="Z108" s="13">
        <v>63866.584683172165</v>
      </c>
      <c r="AA108" s="14">
        <f t="shared" si="13"/>
        <v>301047.2</v>
      </c>
      <c r="AB108" s="10"/>
    </row>
    <row r="109" spans="1:28" x14ac:dyDescent="0.3">
      <c r="A109" s="5">
        <v>867</v>
      </c>
      <c r="B109" s="5" t="s">
        <v>100</v>
      </c>
      <c r="C109" s="5">
        <v>106</v>
      </c>
      <c r="D109" s="5" t="s">
        <v>100</v>
      </c>
      <c r="E109" s="26">
        <f t="shared" si="16"/>
        <v>248458.49</v>
      </c>
      <c r="F109" s="26">
        <f t="shared" si="17"/>
        <v>75833.825318337636</v>
      </c>
      <c r="G109" s="26">
        <f t="shared" si="14"/>
        <v>31597.427215974018</v>
      </c>
      <c r="H109" s="26">
        <f t="shared" si="18"/>
        <v>48166.234356446737</v>
      </c>
      <c r="I109" s="26">
        <f t="shared" si="15"/>
        <v>404055.97689075838</v>
      </c>
      <c r="J109" s="5">
        <v>120</v>
      </c>
      <c r="K109" s="11">
        <v>26278</v>
      </c>
      <c r="L109" s="11">
        <v>0</v>
      </c>
      <c r="M109" s="11">
        <v>0</v>
      </c>
      <c r="N109" s="11">
        <v>0</v>
      </c>
      <c r="O109" s="11">
        <v>0</v>
      </c>
      <c r="P109" s="11">
        <v>0</v>
      </c>
      <c r="Q109" s="11">
        <v>0</v>
      </c>
      <c r="R109" s="12">
        <v>229.11862754227272</v>
      </c>
      <c r="S109" s="12">
        <v>0</v>
      </c>
      <c r="T109" s="12">
        <v>0</v>
      </c>
      <c r="U109" s="12">
        <v>0</v>
      </c>
      <c r="V109" s="12">
        <v>0</v>
      </c>
      <c r="W109" s="12">
        <v>0</v>
      </c>
      <c r="X109" s="12">
        <v>0</v>
      </c>
      <c r="Y109" s="13">
        <v>75833.825318337636</v>
      </c>
      <c r="Z109" s="13">
        <v>48166.234356446737</v>
      </c>
      <c r="AA109" s="14">
        <f t="shared" si="13"/>
        <v>248458.49</v>
      </c>
      <c r="AB109" s="10"/>
    </row>
    <row r="110" spans="1:28" x14ac:dyDescent="0.3">
      <c r="A110" s="5">
        <v>160</v>
      </c>
      <c r="B110" s="5" t="s">
        <v>55</v>
      </c>
      <c r="C110" s="5">
        <v>107</v>
      </c>
      <c r="D110" s="5" t="s">
        <v>55</v>
      </c>
      <c r="E110" s="26">
        <f t="shared" si="16"/>
        <v>288632.78499999997</v>
      </c>
      <c r="F110" s="26">
        <f t="shared" si="17"/>
        <v>76435.610969645481</v>
      </c>
      <c r="G110" s="26">
        <f t="shared" si="14"/>
        <v>31848.171237352286</v>
      </c>
      <c r="H110" s="26">
        <f t="shared" si="18"/>
        <v>45845.351983810921</v>
      </c>
      <c r="I110" s="26">
        <f t="shared" si="15"/>
        <v>442761.91919080867</v>
      </c>
      <c r="J110" s="5">
        <v>120</v>
      </c>
      <c r="K110" s="11">
        <v>30527</v>
      </c>
      <c r="L110" s="11">
        <v>0</v>
      </c>
      <c r="M110" s="11">
        <v>0</v>
      </c>
      <c r="N110" s="11">
        <v>0</v>
      </c>
      <c r="O110" s="11">
        <v>0</v>
      </c>
      <c r="P110" s="11">
        <v>0</v>
      </c>
      <c r="Q110" s="11">
        <v>0</v>
      </c>
      <c r="R110" s="12">
        <v>187.72460438223098</v>
      </c>
      <c r="S110" s="12">
        <v>0</v>
      </c>
      <c r="T110" s="12">
        <v>0</v>
      </c>
      <c r="U110" s="12">
        <v>0</v>
      </c>
      <c r="V110" s="12">
        <v>0</v>
      </c>
      <c r="W110" s="12">
        <v>0</v>
      </c>
      <c r="X110" s="12">
        <v>0</v>
      </c>
      <c r="Y110" s="13">
        <v>76435.610969645481</v>
      </c>
      <c r="Z110" s="13">
        <v>45845.351983810921</v>
      </c>
      <c r="AA110" s="14">
        <f t="shared" si="13"/>
        <v>288632.78499999997</v>
      </c>
      <c r="AB110" s="10"/>
    </row>
    <row r="111" spans="1:28" x14ac:dyDescent="0.3">
      <c r="A111" s="5">
        <v>4799</v>
      </c>
      <c r="B111" s="5" t="s">
        <v>56</v>
      </c>
      <c r="C111" s="5">
        <v>108</v>
      </c>
      <c r="D111" s="5" t="s">
        <v>56</v>
      </c>
      <c r="E111" s="26">
        <f t="shared" si="16"/>
        <v>141919.54999999999</v>
      </c>
      <c r="F111" s="26">
        <f t="shared" si="17"/>
        <v>42636.655499999993</v>
      </c>
      <c r="G111" s="26">
        <f t="shared" si="14"/>
        <v>17765.273124999996</v>
      </c>
      <c r="H111" s="26">
        <f t="shared" si="18"/>
        <v>28751.955199999997</v>
      </c>
      <c r="I111" s="26">
        <f t="shared" si="15"/>
        <v>231073.43382499999</v>
      </c>
      <c r="J111" s="5">
        <v>80</v>
      </c>
      <c r="K111" s="11">
        <v>15010</v>
      </c>
      <c r="L111" s="11">
        <v>0</v>
      </c>
      <c r="M111" s="11">
        <v>0</v>
      </c>
      <c r="N111" s="11">
        <v>0</v>
      </c>
      <c r="O111" s="11">
        <v>0</v>
      </c>
      <c r="P111" s="11">
        <v>0</v>
      </c>
      <c r="Q111" s="11">
        <v>0</v>
      </c>
      <c r="R111" s="12">
        <v>239.43999999999997</v>
      </c>
      <c r="S111" s="12">
        <v>0</v>
      </c>
      <c r="T111" s="12">
        <v>0</v>
      </c>
      <c r="U111" s="12">
        <v>0</v>
      </c>
      <c r="V111" s="12">
        <v>0</v>
      </c>
      <c r="W111" s="12">
        <v>0</v>
      </c>
      <c r="X111" s="12">
        <v>0</v>
      </c>
      <c r="Y111" s="13">
        <v>42636.655499999993</v>
      </c>
      <c r="Z111" s="13">
        <v>28751.955199999997</v>
      </c>
      <c r="AA111" s="14">
        <f t="shared" si="13"/>
        <v>141919.54999999999</v>
      </c>
      <c r="AB111" s="10"/>
    </row>
    <row r="112" spans="1:28" x14ac:dyDescent="0.3">
      <c r="A112" s="5">
        <v>1041</v>
      </c>
      <c r="B112" s="5" t="s">
        <v>57</v>
      </c>
      <c r="C112" s="5">
        <v>109</v>
      </c>
      <c r="D112" s="5" t="s">
        <v>57</v>
      </c>
      <c r="E112" s="26">
        <f t="shared" si="16"/>
        <v>240109.72500000001</v>
      </c>
      <c r="F112" s="26">
        <f t="shared" si="17"/>
        <v>90690.623999999996</v>
      </c>
      <c r="G112" s="26">
        <f t="shared" si="14"/>
        <v>37787.759999999995</v>
      </c>
      <c r="H112" s="26">
        <f t="shared" si="18"/>
        <v>57805.114800000003</v>
      </c>
      <c r="I112" s="26">
        <f t="shared" si="15"/>
        <v>426393.22379999998</v>
      </c>
      <c r="J112" s="5">
        <v>120</v>
      </c>
      <c r="K112" s="11">
        <v>25395</v>
      </c>
      <c r="L112" s="11">
        <v>0</v>
      </c>
      <c r="M112" s="11">
        <v>0</v>
      </c>
      <c r="N112" s="11">
        <v>0</v>
      </c>
      <c r="O112" s="11">
        <v>0</v>
      </c>
      <c r="P112" s="11">
        <v>0</v>
      </c>
      <c r="Q112" s="11">
        <v>0</v>
      </c>
      <c r="R112" s="12">
        <v>284.52999999999997</v>
      </c>
      <c r="S112" s="12">
        <v>0</v>
      </c>
      <c r="T112" s="12">
        <v>0</v>
      </c>
      <c r="U112" s="12">
        <v>0</v>
      </c>
      <c r="V112" s="12">
        <v>0</v>
      </c>
      <c r="W112" s="12">
        <v>0</v>
      </c>
      <c r="X112" s="12">
        <v>0</v>
      </c>
      <c r="Y112" s="13">
        <v>90690.623999999996</v>
      </c>
      <c r="Z112" s="13">
        <v>57805.114800000003</v>
      </c>
      <c r="AA112" s="14">
        <f t="shared" si="13"/>
        <v>240109.72500000001</v>
      </c>
      <c r="AB112" s="10"/>
    </row>
    <row r="113" spans="1:28" x14ac:dyDescent="0.3">
      <c r="A113" s="5">
        <v>470</v>
      </c>
      <c r="B113" s="5" t="s">
        <v>362</v>
      </c>
      <c r="C113" s="5">
        <v>110</v>
      </c>
      <c r="D113" s="5" t="s">
        <v>362</v>
      </c>
      <c r="E113" s="26">
        <f t="shared" si="16"/>
        <v>295213.46500000003</v>
      </c>
      <c r="F113" s="26">
        <f t="shared" si="17"/>
        <v>75019.502099999998</v>
      </c>
      <c r="G113" s="26">
        <f t="shared" si="14"/>
        <v>31258.125875000002</v>
      </c>
      <c r="H113" s="26">
        <f t="shared" si="18"/>
        <v>48600.472880000001</v>
      </c>
      <c r="I113" s="26">
        <f t="shared" si="15"/>
        <v>450091.56585500005</v>
      </c>
      <c r="J113" s="5">
        <v>124</v>
      </c>
      <c r="K113" s="11">
        <v>31223</v>
      </c>
      <c r="L113" s="11">
        <v>0</v>
      </c>
      <c r="M113" s="11">
        <v>0</v>
      </c>
      <c r="N113" s="11">
        <v>0</v>
      </c>
      <c r="O113" s="11">
        <v>0</v>
      </c>
      <c r="P113" s="11">
        <v>0</v>
      </c>
      <c r="Q113" s="11">
        <v>0</v>
      </c>
      <c r="R113" s="12">
        <v>194.57</v>
      </c>
      <c r="S113" s="12">
        <v>0</v>
      </c>
      <c r="T113" s="12">
        <v>0</v>
      </c>
      <c r="U113" s="12">
        <v>0</v>
      </c>
      <c r="V113" s="12">
        <v>0</v>
      </c>
      <c r="W113" s="12">
        <v>0</v>
      </c>
      <c r="X113" s="12">
        <v>0</v>
      </c>
      <c r="Y113" s="13">
        <v>75019.502099999998</v>
      </c>
      <c r="Z113" s="13">
        <v>48600.472880000001</v>
      </c>
      <c r="AA113" s="14">
        <f t="shared" si="13"/>
        <v>295213.46500000003</v>
      </c>
      <c r="AB113" s="10"/>
    </row>
    <row r="114" spans="1:28" x14ac:dyDescent="0.3">
      <c r="A114" s="5">
        <v>481</v>
      </c>
      <c r="B114" s="5" t="s">
        <v>59</v>
      </c>
      <c r="C114" s="5">
        <v>111</v>
      </c>
      <c r="D114" s="5" t="s">
        <v>59</v>
      </c>
      <c r="E114" s="26">
        <f t="shared" si="16"/>
        <v>169537.60500000001</v>
      </c>
      <c r="F114" s="26">
        <f t="shared" si="17"/>
        <v>47251.864945979185</v>
      </c>
      <c r="G114" s="26">
        <f t="shared" si="14"/>
        <v>19688.277060824661</v>
      </c>
      <c r="H114" s="26">
        <f t="shared" si="18"/>
        <v>28536.160637855566</v>
      </c>
      <c r="I114" s="26">
        <f t="shared" si="15"/>
        <v>265013.9076446594</v>
      </c>
      <c r="J114" s="5">
        <v>80</v>
      </c>
      <c r="K114" s="11">
        <v>17931</v>
      </c>
      <c r="L114" s="11">
        <v>0</v>
      </c>
      <c r="M114" s="11">
        <v>0</v>
      </c>
      <c r="N114" s="11">
        <v>0</v>
      </c>
      <c r="O114" s="11">
        <v>0</v>
      </c>
      <c r="P114" s="11">
        <v>0</v>
      </c>
      <c r="Q114" s="11">
        <v>0</v>
      </c>
      <c r="R114" s="12">
        <v>198.9303485434134</v>
      </c>
      <c r="S114" s="12">
        <v>0</v>
      </c>
      <c r="T114" s="12">
        <v>0</v>
      </c>
      <c r="U114" s="12">
        <v>0</v>
      </c>
      <c r="V114" s="12">
        <v>0</v>
      </c>
      <c r="W114" s="12">
        <v>0</v>
      </c>
      <c r="X114" s="12">
        <v>0</v>
      </c>
      <c r="Y114" s="13">
        <v>47251.864945979185</v>
      </c>
      <c r="Z114" s="13">
        <v>28536.160637855566</v>
      </c>
      <c r="AA114" s="14">
        <f t="shared" si="13"/>
        <v>169537.60500000001</v>
      </c>
      <c r="AB114" s="10"/>
    </row>
    <row r="115" spans="1:28" x14ac:dyDescent="0.3">
      <c r="A115" s="5">
        <v>4494</v>
      </c>
      <c r="B115" s="5" t="s">
        <v>60</v>
      </c>
      <c r="C115" s="5">
        <v>112</v>
      </c>
      <c r="D115" s="5" t="s">
        <v>60</v>
      </c>
      <c r="E115" s="26">
        <f t="shared" si="16"/>
        <v>267084.84000000003</v>
      </c>
      <c r="F115" s="26">
        <f t="shared" si="17"/>
        <v>87396.487199999989</v>
      </c>
      <c r="G115" s="26">
        <f t="shared" si="14"/>
        <v>36415.202999999994</v>
      </c>
      <c r="H115" s="26">
        <f t="shared" si="18"/>
        <v>51605.70624</v>
      </c>
      <c r="I115" s="26">
        <f t="shared" si="15"/>
        <v>442502.23644000001</v>
      </c>
      <c r="J115" s="5">
        <v>120</v>
      </c>
      <c r="K115" s="11">
        <v>28248</v>
      </c>
      <c r="L115" s="11">
        <v>0</v>
      </c>
      <c r="M115" s="11">
        <v>0</v>
      </c>
      <c r="N115" s="11">
        <v>0</v>
      </c>
      <c r="O115" s="11">
        <v>0</v>
      </c>
      <c r="P115" s="11">
        <v>0</v>
      </c>
      <c r="Q115" s="11">
        <v>0</v>
      </c>
      <c r="R115" s="12">
        <v>228.36</v>
      </c>
      <c r="S115" s="12">
        <v>0</v>
      </c>
      <c r="T115" s="12">
        <v>0</v>
      </c>
      <c r="U115" s="12">
        <v>0</v>
      </c>
      <c r="V115" s="12">
        <v>0</v>
      </c>
      <c r="W115" s="12">
        <v>0</v>
      </c>
      <c r="X115" s="12">
        <v>0</v>
      </c>
      <c r="Y115" s="13">
        <v>87396.487199999989</v>
      </c>
      <c r="Z115" s="13">
        <v>51605.70624</v>
      </c>
      <c r="AA115" s="14">
        <f t="shared" si="13"/>
        <v>267084.84000000003</v>
      </c>
      <c r="AB115" s="10"/>
    </row>
    <row r="116" spans="1:28" x14ac:dyDescent="0.3">
      <c r="A116" s="5">
        <v>1407</v>
      </c>
      <c r="B116" s="5" t="s">
        <v>177</v>
      </c>
      <c r="C116" s="5">
        <v>113</v>
      </c>
      <c r="D116" s="5" t="s">
        <v>177</v>
      </c>
      <c r="E116" s="26">
        <f t="shared" si="16"/>
        <v>798106.005</v>
      </c>
      <c r="F116" s="26">
        <f t="shared" si="17"/>
        <v>326252.73554999998</v>
      </c>
      <c r="G116" s="26">
        <f t="shared" si="14"/>
        <v>135938.63981249998</v>
      </c>
      <c r="H116" s="26">
        <f t="shared" si="18"/>
        <v>202417.57800000001</v>
      </c>
      <c r="I116" s="26">
        <f t="shared" si="15"/>
        <v>1462714.9583625</v>
      </c>
      <c r="J116" s="5">
        <v>295</v>
      </c>
      <c r="K116" s="11">
        <v>84411</v>
      </c>
      <c r="L116" s="11">
        <v>0</v>
      </c>
      <c r="M116" s="11">
        <v>0</v>
      </c>
      <c r="N116" s="11">
        <v>0</v>
      </c>
      <c r="O116" s="11">
        <v>0</v>
      </c>
      <c r="P116" s="11">
        <v>0</v>
      </c>
      <c r="Q116" s="11">
        <v>0</v>
      </c>
      <c r="R116" s="12">
        <v>299.75</v>
      </c>
      <c r="S116" s="12">
        <v>0</v>
      </c>
      <c r="T116" s="12">
        <v>0</v>
      </c>
      <c r="U116" s="12">
        <v>0</v>
      </c>
      <c r="V116" s="12">
        <v>0</v>
      </c>
      <c r="W116" s="12">
        <v>0</v>
      </c>
      <c r="X116" s="12">
        <v>0</v>
      </c>
      <c r="Y116" s="13">
        <v>326252.73554999998</v>
      </c>
      <c r="Z116" s="13">
        <v>202417.57800000001</v>
      </c>
      <c r="AA116" s="14">
        <f t="shared" si="13"/>
        <v>798106.005</v>
      </c>
      <c r="AB116" s="10"/>
    </row>
    <row r="117" spans="1:28" x14ac:dyDescent="0.3">
      <c r="A117" s="5">
        <v>161</v>
      </c>
      <c r="B117" s="5" t="s">
        <v>212</v>
      </c>
      <c r="C117" s="5">
        <v>114</v>
      </c>
      <c r="D117" s="5" t="s">
        <v>212</v>
      </c>
      <c r="E117" s="26">
        <f t="shared" si="16"/>
        <v>573644.30500000005</v>
      </c>
      <c r="F117" s="26">
        <f t="shared" si="17"/>
        <v>154014.25776168288</v>
      </c>
      <c r="G117" s="26">
        <f t="shared" si="14"/>
        <v>64172.607400701199</v>
      </c>
      <c r="H117" s="26">
        <f t="shared" si="18"/>
        <v>102041.02547289753</v>
      </c>
      <c r="I117" s="26">
        <f t="shared" si="15"/>
        <v>893872.19563528162</v>
      </c>
      <c r="J117" s="5">
        <v>200</v>
      </c>
      <c r="K117" s="11">
        <v>60671</v>
      </c>
      <c r="L117" s="11">
        <v>0</v>
      </c>
      <c r="M117" s="11">
        <v>0</v>
      </c>
      <c r="N117" s="11">
        <v>0</v>
      </c>
      <c r="O117" s="11">
        <v>0</v>
      </c>
      <c r="P117" s="11">
        <v>0</v>
      </c>
      <c r="Q117" s="11">
        <v>0</v>
      </c>
      <c r="R117" s="12">
        <v>210.23434893296945</v>
      </c>
      <c r="S117" s="12">
        <v>0</v>
      </c>
      <c r="T117" s="12">
        <v>0</v>
      </c>
      <c r="U117" s="12">
        <v>0</v>
      </c>
      <c r="V117" s="12">
        <v>0</v>
      </c>
      <c r="W117" s="12">
        <v>0</v>
      </c>
      <c r="X117" s="12">
        <v>0</v>
      </c>
      <c r="Y117" s="13">
        <v>154014.25776168288</v>
      </c>
      <c r="Z117" s="13">
        <v>102041.02547289753</v>
      </c>
      <c r="AA117" s="14">
        <f t="shared" si="13"/>
        <v>573644.30500000005</v>
      </c>
      <c r="AB117" s="10"/>
    </row>
    <row r="118" spans="1:28" x14ac:dyDescent="0.3">
      <c r="A118" s="5">
        <v>38</v>
      </c>
      <c r="B118" s="5" t="s">
        <v>399</v>
      </c>
      <c r="C118" s="5">
        <v>115</v>
      </c>
      <c r="D118" s="5" t="s">
        <v>399</v>
      </c>
      <c r="E118" s="26">
        <f t="shared" si="16"/>
        <v>129940.065</v>
      </c>
      <c r="F118" s="26">
        <f t="shared" si="17"/>
        <v>32350.334850000003</v>
      </c>
      <c r="G118" s="26">
        <f t="shared" si="14"/>
        <v>13479.306187500002</v>
      </c>
      <c r="H118" s="26">
        <f t="shared" si="18"/>
        <v>20180.221200000004</v>
      </c>
      <c r="I118" s="26">
        <f t="shared" si="15"/>
        <v>195949.92723750003</v>
      </c>
      <c r="J118" s="5">
        <v>61</v>
      </c>
      <c r="K118" s="11">
        <v>13743</v>
      </c>
      <c r="L118" s="11">
        <v>0</v>
      </c>
      <c r="M118" s="11">
        <v>0</v>
      </c>
      <c r="N118" s="11">
        <v>0</v>
      </c>
      <c r="O118" s="11">
        <v>0</v>
      </c>
      <c r="P118" s="11">
        <v>0</v>
      </c>
      <c r="Q118" s="11">
        <v>0</v>
      </c>
      <c r="R118" s="12">
        <v>183.55</v>
      </c>
      <c r="S118" s="12">
        <v>0</v>
      </c>
      <c r="T118" s="12">
        <v>0</v>
      </c>
      <c r="U118" s="12">
        <v>0</v>
      </c>
      <c r="V118" s="12">
        <v>0</v>
      </c>
      <c r="W118" s="12">
        <v>0</v>
      </c>
      <c r="X118" s="12">
        <v>0</v>
      </c>
      <c r="Y118" s="13">
        <v>32350.334850000003</v>
      </c>
      <c r="Z118" s="13">
        <v>20180.221200000004</v>
      </c>
      <c r="AA118" s="14">
        <f t="shared" si="13"/>
        <v>129940.065</v>
      </c>
      <c r="AB118" s="10"/>
    </row>
    <row r="119" spans="1:28" x14ac:dyDescent="0.3">
      <c r="A119" s="5">
        <v>1709</v>
      </c>
      <c r="B119" s="5" t="s">
        <v>96</v>
      </c>
      <c r="C119" s="5">
        <v>116</v>
      </c>
      <c r="D119" s="5" t="s">
        <v>96</v>
      </c>
      <c r="E119" s="26">
        <f t="shared" si="16"/>
        <v>671210.45</v>
      </c>
      <c r="F119" s="26">
        <f t="shared" si="17"/>
        <v>291219.98178859404</v>
      </c>
      <c r="G119" s="26">
        <f t="shared" si="14"/>
        <v>121341.65907858085</v>
      </c>
      <c r="H119" s="26">
        <f t="shared" si="18"/>
        <v>172866.05162058352</v>
      </c>
      <c r="I119" s="26">
        <f t="shared" si="15"/>
        <v>1256638.1424877583</v>
      </c>
      <c r="J119" s="5">
        <v>268</v>
      </c>
      <c r="K119" s="11">
        <v>70990</v>
      </c>
      <c r="L119" s="11">
        <v>0</v>
      </c>
      <c r="M119" s="11">
        <v>0</v>
      </c>
      <c r="N119" s="11">
        <v>0</v>
      </c>
      <c r="O119" s="11">
        <v>0</v>
      </c>
      <c r="P119" s="11">
        <v>0</v>
      </c>
      <c r="Q119" s="11">
        <v>0</v>
      </c>
      <c r="R119" s="12">
        <v>304.38451123500408</v>
      </c>
      <c r="S119" s="12">
        <v>0</v>
      </c>
      <c r="T119" s="12">
        <v>0</v>
      </c>
      <c r="U119" s="12">
        <v>0</v>
      </c>
      <c r="V119" s="12">
        <v>0</v>
      </c>
      <c r="W119" s="12">
        <v>0</v>
      </c>
      <c r="X119" s="12">
        <v>0</v>
      </c>
      <c r="Y119" s="13">
        <v>291219.98178859404</v>
      </c>
      <c r="Z119" s="13">
        <v>172866.05162058352</v>
      </c>
      <c r="AA119" s="14">
        <f t="shared" si="13"/>
        <v>671210.45</v>
      </c>
      <c r="AB119" s="10"/>
    </row>
    <row r="120" spans="1:28" x14ac:dyDescent="0.3">
      <c r="A120" s="5">
        <v>524</v>
      </c>
      <c r="B120" s="5" t="s">
        <v>62</v>
      </c>
      <c r="C120" s="5">
        <v>117</v>
      </c>
      <c r="D120" s="5" t="s">
        <v>62</v>
      </c>
      <c r="E120" s="26">
        <f t="shared" si="16"/>
        <v>279035.96000000002</v>
      </c>
      <c r="F120" s="26">
        <f t="shared" si="17"/>
        <v>103340.75660498135</v>
      </c>
      <c r="G120" s="26">
        <f t="shared" si="14"/>
        <v>43058.64858540889</v>
      </c>
      <c r="H120" s="26">
        <f t="shared" si="18"/>
        <v>60826.232429323391</v>
      </c>
      <c r="I120" s="26">
        <f t="shared" si="15"/>
        <v>486261.59761971358</v>
      </c>
      <c r="J120" s="5">
        <v>142</v>
      </c>
      <c r="K120" s="11">
        <v>29512</v>
      </c>
      <c r="L120" s="11">
        <v>0</v>
      </c>
      <c r="M120" s="11">
        <v>0</v>
      </c>
      <c r="N120" s="11">
        <v>0</v>
      </c>
      <c r="O120" s="11">
        <v>0</v>
      </c>
      <c r="P120" s="11">
        <v>0</v>
      </c>
      <c r="Q120" s="11">
        <v>0</v>
      </c>
      <c r="R120" s="12">
        <v>257.63347294881481</v>
      </c>
      <c r="S120" s="12">
        <v>0</v>
      </c>
      <c r="T120" s="12">
        <v>0</v>
      </c>
      <c r="U120" s="12">
        <v>0</v>
      </c>
      <c r="V120" s="12">
        <v>0</v>
      </c>
      <c r="W120" s="12">
        <v>0</v>
      </c>
      <c r="X120" s="12">
        <v>0</v>
      </c>
      <c r="Y120" s="13">
        <v>103340.75660498135</v>
      </c>
      <c r="Z120" s="13">
        <v>60826.232429323391</v>
      </c>
      <c r="AA120" s="14">
        <f t="shared" si="13"/>
        <v>279035.96000000002</v>
      </c>
      <c r="AB120" s="10"/>
    </row>
    <row r="121" spans="1:28" x14ac:dyDescent="0.3">
      <c r="A121" s="5">
        <v>22</v>
      </c>
      <c r="B121" s="5" t="s">
        <v>396</v>
      </c>
      <c r="C121" s="5">
        <v>118</v>
      </c>
      <c r="D121" s="5" t="s">
        <v>396</v>
      </c>
      <c r="E121" s="26">
        <f t="shared" si="16"/>
        <v>429597.38</v>
      </c>
      <c r="F121" s="26">
        <f t="shared" si="17"/>
        <v>120673.47239999997</v>
      </c>
      <c r="G121" s="26">
        <f t="shared" si="14"/>
        <v>50280.613499999992</v>
      </c>
      <c r="H121" s="26">
        <f t="shared" si="18"/>
        <v>77077.63039999998</v>
      </c>
      <c r="I121" s="26">
        <f t="shared" si="15"/>
        <v>677629.09629999998</v>
      </c>
      <c r="J121" s="5">
        <v>210</v>
      </c>
      <c r="K121" s="11">
        <v>45436</v>
      </c>
      <c r="L121" s="11">
        <v>0</v>
      </c>
      <c r="M121" s="11">
        <v>0</v>
      </c>
      <c r="N121" s="11">
        <v>0</v>
      </c>
      <c r="O121" s="11">
        <v>0</v>
      </c>
      <c r="P121" s="11">
        <v>0</v>
      </c>
      <c r="Q121" s="11">
        <v>0</v>
      </c>
      <c r="R121" s="12">
        <v>212.04999999999995</v>
      </c>
      <c r="S121" s="12">
        <v>0</v>
      </c>
      <c r="T121" s="12">
        <v>0</v>
      </c>
      <c r="U121" s="12">
        <v>0</v>
      </c>
      <c r="V121" s="12">
        <v>0</v>
      </c>
      <c r="W121" s="12">
        <v>0</v>
      </c>
      <c r="X121" s="12">
        <v>0</v>
      </c>
      <c r="Y121" s="13">
        <v>120673.47239999997</v>
      </c>
      <c r="Z121" s="13">
        <v>77077.63039999998</v>
      </c>
      <c r="AA121" s="14">
        <f t="shared" si="13"/>
        <v>429597.38</v>
      </c>
      <c r="AB121" s="10"/>
    </row>
    <row r="122" spans="1:28" x14ac:dyDescent="0.3">
      <c r="A122" s="5">
        <v>582</v>
      </c>
      <c r="B122" s="5" t="s">
        <v>473</v>
      </c>
      <c r="C122" s="5">
        <v>119</v>
      </c>
      <c r="D122" s="5" t="s">
        <v>473</v>
      </c>
      <c r="E122" s="26">
        <f t="shared" si="16"/>
        <v>175182.24</v>
      </c>
      <c r="F122" s="26">
        <f t="shared" si="17"/>
        <v>67348.353600000002</v>
      </c>
      <c r="G122" s="26">
        <f t="shared" si="14"/>
        <v>28061.813999999998</v>
      </c>
      <c r="H122" s="26">
        <f t="shared" si="18"/>
        <v>46322.964480000002</v>
      </c>
      <c r="I122" s="26">
        <f t="shared" si="15"/>
        <v>316915.37208</v>
      </c>
      <c r="J122" s="5">
        <v>80</v>
      </c>
      <c r="K122" s="11">
        <v>18528</v>
      </c>
      <c r="L122" s="11">
        <v>0</v>
      </c>
      <c r="M122" s="11">
        <v>0</v>
      </c>
      <c r="N122" s="11">
        <v>0</v>
      </c>
      <c r="O122" s="11">
        <v>0</v>
      </c>
      <c r="P122" s="11">
        <v>0</v>
      </c>
      <c r="Q122" s="11">
        <v>0</v>
      </c>
      <c r="R122" s="12">
        <v>312.52000000000004</v>
      </c>
      <c r="S122" s="12">
        <v>0</v>
      </c>
      <c r="T122" s="12">
        <v>0</v>
      </c>
      <c r="U122" s="12">
        <v>0</v>
      </c>
      <c r="V122" s="12">
        <v>0</v>
      </c>
      <c r="W122" s="12">
        <v>0</v>
      </c>
      <c r="X122" s="12">
        <v>0</v>
      </c>
      <c r="Y122" s="13">
        <v>67348.353600000002</v>
      </c>
      <c r="Z122" s="13">
        <v>46322.964480000002</v>
      </c>
      <c r="AA122" s="14">
        <f t="shared" si="13"/>
        <v>175182.24</v>
      </c>
      <c r="AB122" s="10"/>
    </row>
    <row r="123" spans="1:28" x14ac:dyDescent="0.3">
      <c r="A123" s="5">
        <v>772</v>
      </c>
      <c r="B123" s="5" t="s">
        <v>214</v>
      </c>
      <c r="C123" s="5">
        <v>120</v>
      </c>
      <c r="D123" s="5" t="s">
        <v>214</v>
      </c>
      <c r="E123" s="26">
        <f t="shared" si="16"/>
        <v>239372.23500000002</v>
      </c>
      <c r="F123" s="26">
        <f t="shared" si="17"/>
        <v>77823.192149999988</v>
      </c>
      <c r="G123" s="26">
        <f t="shared" si="14"/>
        <v>32426.330062499997</v>
      </c>
      <c r="H123" s="26">
        <f t="shared" si="18"/>
        <v>46074.914640000003</v>
      </c>
      <c r="I123" s="26">
        <f t="shared" si="15"/>
        <v>395696.67185249995</v>
      </c>
      <c r="J123" s="5">
        <v>120</v>
      </c>
      <c r="K123" s="11">
        <v>25317</v>
      </c>
      <c r="L123" s="11">
        <v>0</v>
      </c>
      <c r="M123" s="11">
        <v>0</v>
      </c>
      <c r="N123" s="11">
        <v>0</v>
      </c>
      <c r="O123" s="11">
        <v>0</v>
      </c>
      <c r="P123" s="11">
        <v>0</v>
      </c>
      <c r="Q123" s="11">
        <v>0</v>
      </c>
      <c r="R123" s="12">
        <v>227.48999999999998</v>
      </c>
      <c r="S123" s="12">
        <v>0</v>
      </c>
      <c r="T123" s="12">
        <v>0</v>
      </c>
      <c r="U123" s="12">
        <v>0</v>
      </c>
      <c r="V123" s="12">
        <v>0</v>
      </c>
      <c r="W123" s="12">
        <v>0</v>
      </c>
      <c r="X123" s="12">
        <v>0</v>
      </c>
      <c r="Y123" s="13">
        <v>77823.192149999988</v>
      </c>
      <c r="Z123" s="13">
        <v>46074.914640000003</v>
      </c>
      <c r="AA123" s="14">
        <f t="shared" si="13"/>
        <v>239372.23500000002</v>
      </c>
      <c r="AB123" s="10"/>
    </row>
    <row r="124" spans="1:28" x14ac:dyDescent="0.3">
      <c r="A124" s="5">
        <v>1576</v>
      </c>
      <c r="B124" s="5" t="s">
        <v>584</v>
      </c>
      <c r="C124" s="5">
        <v>121</v>
      </c>
      <c r="D124" s="5" t="s">
        <v>584</v>
      </c>
      <c r="E124" s="26">
        <f t="shared" si="16"/>
        <v>334915.01</v>
      </c>
      <c r="F124" s="26">
        <f t="shared" si="17"/>
        <v>146606.47770658589</v>
      </c>
      <c r="G124" s="26">
        <f t="shared" si="14"/>
        <v>61086.032377744123</v>
      </c>
      <c r="H124" s="26">
        <f t="shared" si="18"/>
        <v>88635.360803512478</v>
      </c>
      <c r="I124" s="26">
        <f t="shared" si="15"/>
        <v>631242.8808878425</v>
      </c>
      <c r="J124" s="5">
        <v>200</v>
      </c>
      <c r="K124" s="11">
        <v>35422</v>
      </c>
      <c r="L124" s="11">
        <v>0</v>
      </c>
      <c r="M124" s="11">
        <v>0</v>
      </c>
      <c r="N124" s="11">
        <v>0</v>
      </c>
      <c r="O124" s="11">
        <v>0</v>
      </c>
      <c r="P124" s="11">
        <v>0</v>
      </c>
      <c r="Q124" s="11">
        <v>0</v>
      </c>
      <c r="R124" s="12">
        <v>312.78358366097507</v>
      </c>
      <c r="S124" s="12">
        <v>0</v>
      </c>
      <c r="T124" s="12">
        <v>0</v>
      </c>
      <c r="U124" s="12">
        <v>0</v>
      </c>
      <c r="V124" s="12">
        <v>0</v>
      </c>
      <c r="W124" s="12">
        <v>0</v>
      </c>
      <c r="X124" s="12">
        <v>0</v>
      </c>
      <c r="Y124" s="13">
        <v>146606.47770658589</v>
      </c>
      <c r="Z124" s="13">
        <v>88635.360803512478</v>
      </c>
      <c r="AA124" s="14">
        <f t="shared" si="13"/>
        <v>334915.01</v>
      </c>
      <c r="AB124" s="10"/>
    </row>
    <row r="125" spans="1:28" x14ac:dyDescent="0.3">
      <c r="A125" s="5">
        <v>1408</v>
      </c>
      <c r="B125" s="5" t="s">
        <v>45</v>
      </c>
      <c r="C125" s="5">
        <v>122</v>
      </c>
      <c r="D125" s="5" t="s">
        <v>45</v>
      </c>
      <c r="E125" s="26">
        <f t="shared" si="16"/>
        <v>885422.93</v>
      </c>
      <c r="F125" s="26">
        <f t="shared" si="17"/>
        <v>409565.4633</v>
      </c>
      <c r="G125" s="26">
        <f t="shared" si="14"/>
        <v>170652.27637500002</v>
      </c>
      <c r="H125" s="26">
        <f t="shared" si="18"/>
        <v>243562.00848000002</v>
      </c>
      <c r="I125" s="26">
        <f t="shared" si="15"/>
        <v>1709202.6781550001</v>
      </c>
      <c r="J125" s="5">
        <v>320</v>
      </c>
      <c r="K125" s="11">
        <v>93646</v>
      </c>
      <c r="L125" s="11">
        <v>0</v>
      </c>
      <c r="M125" s="11">
        <v>0</v>
      </c>
      <c r="N125" s="11">
        <v>0</v>
      </c>
      <c r="O125" s="11">
        <v>0</v>
      </c>
      <c r="P125" s="11">
        <v>0</v>
      </c>
      <c r="Q125" s="11">
        <v>0</v>
      </c>
      <c r="R125" s="12">
        <v>325.11</v>
      </c>
      <c r="S125" s="12">
        <v>0</v>
      </c>
      <c r="T125" s="12">
        <v>0</v>
      </c>
      <c r="U125" s="12">
        <v>0</v>
      </c>
      <c r="V125" s="12">
        <v>0</v>
      </c>
      <c r="W125" s="12">
        <v>0</v>
      </c>
      <c r="X125" s="12">
        <v>0</v>
      </c>
      <c r="Y125" s="13">
        <v>409565.4633</v>
      </c>
      <c r="Z125" s="13">
        <v>243562.00848000002</v>
      </c>
      <c r="AA125" s="14">
        <f t="shared" si="13"/>
        <v>885422.93</v>
      </c>
      <c r="AB125" s="10"/>
    </row>
    <row r="126" spans="1:28" x14ac:dyDescent="0.3">
      <c r="A126" s="5">
        <v>7279</v>
      </c>
      <c r="B126" s="5" t="s">
        <v>65</v>
      </c>
      <c r="C126" s="5">
        <v>123</v>
      </c>
      <c r="D126" s="5" t="s">
        <v>65</v>
      </c>
      <c r="E126" s="26">
        <f t="shared" si="16"/>
        <v>824145.07499999995</v>
      </c>
      <c r="F126" s="26">
        <f t="shared" si="17"/>
        <v>350063.35649999999</v>
      </c>
      <c r="G126" s="26">
        <f t="shared" si="14"/>
        <v>145859.731875</v>
      </c>
      <c r="H126" s="26">
        <f t="shared" si="18"/>
        <v>217103.60880000002</v>
      </c>
      <c r="I126" s="26">
        <f t="shared" si="15"/>
        <v>1537171.772175</v>
      </c>
      <c r="J126" s="5">
        <v>320</v>
      </c>
      <c r="K126" s="11">
        <v>87165</v>
      </c>
      <c r="L126" s="11">
        <v>0</v>
      </c>
      <c r="M126" s="11">
        <v>0</v>
      </c>
      <c r="N126" s="11">
        <v>0</v>
      </c>
      <c r="O126" s="11">
        <v>0</v>
      </c>
      <c r="P126" s="11">
        <v>0</v>
      </c>
      <c r="Q126" s="11">
        <v>0</v>
      </c>
      <c r="R126" s="12">
        <v>311.33999999999997</v>
      </c>
      <c r="S126" s="12">
        <v>0</v>
      </c>
      <c r="T126" s="12">
        <v>0</v>
      </c>
      <c r="U126" s="12">
        <v>0</v>
      </c>
      <c r="V126" s="12">
        <v>0</v>
      </c>
      <c r="W126" s="12">
        <v>0</v>
      </c>
      <c r="X126" s="12">
        <v>0</v>
      </c>
      <c r="Y126" s="13">
        <v>350063.35649999999</v>
      </c>
      <c r="Z126" s="13">
        <v>217103.60880000002</v>
      </c>
      <c r="AA126" s="14">
        <f t="shared" si="13"/>
        <v>824145.07499999995</v>
      </c>
      <c r="AB126" s="10"/>
    </row>
    <row r="127" spans="1:28" x14ac:dyDescent="0.3">
      <c r="A127" s="5">
        <v>1705</v>
      </c>
      <c r="B127" s="5" t="s">
        <v>67</v>
      </c>
      <c r="C127" s="5">
        <v>124</v>
      </c>
      <c r="D127" s="5" t="s">
        <v>67</v>
      </c>
      <c r="E127" s="26">
        <f t="shared" si="16"/>
        <v>755596.32499999995</v>
      </c>
      <c r="F127" s="26">
        <f t="shared" si="17"/>
        <v>322201.69435939088</v>
      </c>
      <c r="G127" s="26">
        <f t="shared" si="14"/>
        <v>134250.70598307953</v>
      </c>
      <c r="H127" s="26">
        <f t="shared" si="18"/>
        <v>200821.27925834176</v>
      </c>
      <c r="I127" s="26">
        <f t="shared" si="15"/>
        <v>1412870.004600812</v>
      </c>
      <c r="J127" s="5">
        <v>360</v>
      </c>
      <c r="K127" s="11">
        <v>79915</v>
      </c>
      <c r="L127" s="11">
        <v>0</v>
      </c>
      <c r="M127" s="11">
        <v>0</v>
      </c>
      <c r="N127" s="11">
        <v>0</v>
      </c>
      <c r="O127" s="11">
        <v>0</v>
      </c>
      <c r="P127" s="11">
        <v>0</v>
      </c>
      <c r="Q127" s="11">
        <v>0</v>
      </c>
      <c r="R127" s="12">
        <v>314.11699815169521</v>
      </c>
      <c r="S127" s="12">
        <v>0</v>
      </c>
      <c r="T127" s="12">
        <v>0</v>
      </c>
      <c r="U127" s="12">
        <v>0</v>
      </c>
      <c r="V127" s="12">
        <v>0</v>
      </c>
      <c r="W127" s="12">
        <v>0</v>
      </c>
      <c r="X127" s="12">
        <v>0</v>
      </c>
      <c r="Y127" s="13">
        <v>322201.69435939088</v>
      </c>
      <c r="Z127" s="13">
        <v>200821.27925834176</v>
      </c>
      <c r="AA127" s="14">
        <f t="shared" si="13"/>
        <v>755596.32499999995</v>
      </c>
      <c r="AB127" s="10"/>
    </row>
    <row r="128" spans="1:28" x14ac:dyDescent="0.3">
      <c r="A128" s="5">
        <v>2575</v>
      </c>
      <c r="B128" s="5" t="s">
        <v>68</v>
      </c>
      <c r="C128" s="5">
        <v>125</v>
      </c>
      <c r="D128" s="5" t="s">
        <v>68</v>
      </c>
      <c r="E128" s="26">
        <f t="shared" si="16"/>
        <v>423725.82500000001</v>
      </c>
      <c r="F128" s="26">
        <f t="shared" si="17"/>
        <v>205619.86068867106</v>
      </c>
      <c r="G128" s="26">
        <f t="shared" si="14"/>
        <v>85674.941953612943</v>
      </c>
      <c r="H128" s="26">
        <f t="shared" si="18"/>
        <v>126234.91546062453</v>
      </c>
      <c r="I128" s="26">
        <f t="shared" si="15"/>
        <v>841255.54310290853</v>
      </c>
      <c r="J128" s="5">
        <v>196</v>
      </c>
      <c r="K128" s="11">
        <v>44815</v>
      </c>
      <c r="L128" s="11">
        <v>0</v>
      </c>
      <c r="M128" s="11">
        <v>0</v>
      </c>
      <c r="N128" s="11">
        <v>0</v>
      </c>
      <c r="O128" s="11">
        <v>3669</v>
      </c>
      <c r="P128" s="11">
        <v>0</v>
      </c>
      <c r="Q128" s="11">
        <v>0</v>
      </c>
      <c r="R128" s="12">
        <v>301.91872302974599</v>
      </c>
      <c r="S128" s="12">
        <v>0</v>
      </c>
      <c r="T128" s="12">
        <v>0</v>
      </c>
      <c r="U128" s="12">
        <v>0</v>
      </c>
      <c r="V128" s="12">
        <v>612.93999999999994</v>
      </c>
      <c r="W128" s="12">
        <v>0</v>
      </c>
      <c r="X128" s="12">
        <v>0</v>
      </c>
      <c r="Y128" s="13">
        <v>205619.86068867106</v>
      </c>
      <c r="Z128" s="13">
        <v>126234.91546062453</v>
      </c>
      <c r="AA128" s="14">
        <f t="shared" si="13"/>
        <v>423725.82500000001</v>
      </c>
      <c r="AB128" s="10"/>
    </row>
    <row r="129" spans="1:28" x14ac:dyDescent="0.3">
      <c r="A129" s="5">
        <v>3909</v>
      </c>
      <c r="B129" s="5" t="s">
        <v>413</v>
      </c>
      <c r="C129" s="5">
        <v>126</v>
      </c>
      <c r="D129" s="5" t="s">
        <v>413</v>
      </c>
      <c r="E129" s="26">
        <f t="shared" si="16"/>
        <v>68123.274999999994</v>
      </c>
      <c r="F129" s="26">
        <f t="shared" si="17"/>
        <v>20485.653935540486</v>
      </c>
      <c r="G129" s="26">
        <f t="shared" si="14"/>
        <v>8535.6891398085354</v>
      </c>
      <c r="H129" s="26">
        <f t="shared" si="18"/>
        <v>12017.383698954925</v>
      </c>
      <c r="I129" s="26">
        <f t="shared" si="15"/>
        <v>109162.00177430395</v>
      </c>
      <c r="J129" s="5">
        <v>40</v>
      </c>
      <c r="K129" s="11">
        <v>7205</v>
      </c>
      <c r="L129" s="11">
        <v>0</v>
      </c>
      <c r="M129" s="11">
        <v>0</v>
      </c>
      <c r="N129" s="11">
        <v>0</v>
      </c>
      <c r="O129" s="11">
        <v>0</v>
      </c>
      <c r="P129" s="11">
        <v>0</v>
      </c>
      <c r="Q129" s="11">
        <v>0</v>
      </c>
      <c r="R129" s="12">
        <v>208.49034869803825</v>
      </c>
      <c r="S129" s="12">
        <v>0</v>
      </c>
      <c r="T129" s="12">
        <v>0</v>
      </c>
      <c r="U129" s="12">
        <v>0</v>
      </c>
      <c r="V129" s="12">
        <v>0</v>
      </c>
      <c r="W129" s="12">
        <v>0</v>
      </c>
      <c r="X129" s="12">
        <v>0</v>
      </c>
      <c r="Y129" s="13">
        <v>20485.653935540486</v>
      </c>
      <c r="Z129" s="13">
        <v>12017.383698954925</v>
      </c>
      <c r="AA129" s="14">
        <f t="shared" si="13"/>
        <v>68123.274999999994</v>
      </c>
      <c r="AB129" s="10"/>
    </row>
    <row r="130" spans="1:28" x14ac:dyDescent="0.3">
      <c r="A130" s="5">
        <v>1277</v>
      </c>
      <c r="B130" s="5" t="s">
        <v>557</v>
      </c>
      <c r="C130" s="5">
        <v>127</v>
      </c>
      <c r="D130" s="5" t="s">
        <v>557</v>
      </c>
      <c r="E130" s="26">
        <f t="shared" si="16"/>
        <v>601508.19000000006</v>
      </c>
      <c r="F130" s="26">
        <f t="shared" si="17"/>
        <v>221532.32250281348</v>
      </c>
      <c r="G130" s="26">
        <f t="shared" si="14"/>
        <v>92305.134376172282</v>
      </c>
      <c r="H130" s="26">
        <f t="shared" si="18"/>
        <v>134284.09680150051</v>
      </c>
      <c r="I130" s="26">
        <f t="shared" si="15"/>
        <v>1049629.7436804862</v>
      </c>
      <c r="J130" s="5">
        <v>200</v>
      </c>
      <c r="K130" s="11">
        <v>63618</v>
      </c>
      <c r="L130" s="11">
        <v>0</v>
      </c>
      <c r="M130" s="11">
        <v>0</v>
      </c>
      <c r="N130" s="11">
        <v>0</v>
      </c>
      <c r="O130" s="11">
        <v>0</v>
      </c>
      <c r="P130" s="11">
        <v>0</v>
      </c>
      <c r="Q130" s="11">
        <v>0</v>
      </c>
      <c r="R130" s="12">
        <v>263.8484721334774</v>
      </c>
      <c r="S130" s="12">
        <v>0</v>
      </c>
      <c r="T130" s="12">
        <v>0</v>
      </c>
      <c r="U130" s="12">
        <v>0</v>
      </c>
      <c r="V130" s="12">
        <v>0</v>
      </c>
      <c r="W130" s="12">
        <v>0</v>
      </c>
      <c r="X130" s="12">
        <v>0</v>
      </c>
      <c r="Y130" s="13">
        <v>221532.32250281348</v>
      </c>
      <c r="Z130" s="13">
        <v>134284.09680150051</v>
      </c>
      <c r="AA130" s="14">
        <f t="shared" si="13"/>
        <v>601508.19000000006</v>
      </c>
      <c r="AB130" s="10"/>
    </row>
    <row r="131" spans="1:28" x14ac:dyDescent="0.3">
      <c r="A131" s="5">
        <v>3307</v>
      </c>
      <c r="B131" s="5" t="s">
        <v>516</v>
      </c>
      <c r="C131" s="5">
        <v>128</v>
      </c>
      <c r="D131" s="5" t="s">
        <v>516</v>
      </c>
      <c r="E131" s="26">
        <f t="shared" si="16"/>
        <v>677535.84499999997</v>
      </c>
      <c r="F131" s="26">
        <f t="shared" si="17"/>
        <v>302483.38785</v>
      </c>
      <c r="G131" s="26">
        <f t="shared" si="14"/>
        <v>126034.7449375</v>
      </c>
      <c r="H131" s="26">
        <f t="shared" si="18"/>
        <v>179428.40328</v>
      </c>
      <c r="I131" s="26">
        <f t="shared" si="15"/>
        <v>1285482.3810675</v>
      </c>
      <c r="J131" s="5">
        <v>300</v>
      </c>
      <c r="K131" s="11">
        <v>71659</v>
      </c>
      <c r="L131" s="11">
        <v>0</v>
      </c>
      <c r="M131" s="11">
        <v>0</v>
      </c>
      <c r="N131" s="11">
        <v>0</v>
      </c>
      <c r="O131" s="11">
        <v>0</v>
      </c>
      <c r="P131" s="11">
        <v>0</v>
      </c>
      <c r="Q131" s="11">
        <v>0</v>
      </c>
      <c r="R131" s="12">
        <v>312.99</v>
      </c>
      <c r="S131" s="12">
        <v>0</v>
      </c>
      <c r="T131" s="12">
        <v>0</v>
      </c>
      <c r="U131" s="12">
        <v>0</v>
      </c>
      <c r="V131" s="12">
        <v>0</v>
      </c>
      <c r="W131" s="12">
        <v>0</v>
      </c>
      <c r="X131" s="12">
        <v>0</v>
      </c>
      <c r="Y131" s="13">
        <v>302483.38785</v>
      </c>
      <c r="Z131" s="13">
        <v>179428.40328</v>
      </c>
      <c r="AA131" s="14">
        <f t="shared" si="13"/>
        <v>677535.84499999997</v>
      </c>
      <c r="AB131" s="10"/>
    </row>
    <row r="132" spans="1:28" x14ac:dyDescent="0.3">
      <c r="A132" s="5">
        <v>1156</v>
      </c>
      <c r="B132" s="5" t="s">
        <v>71</v>
      </c>
      <c r="C132" s="5">
        <v>129</v>
      </c>
      <c r="D132" s="5" t="s">
        <v>71</v>
      </c>
      <c r="E132" s="26">
        <f t="shared" si="16"/>
        <v>164233.35</v>
      </c>
      <c r="F132" s="26">
        <f t="shared" si="17"/>
        <v>43561.621823117202</v>
      </c>
      <c r="G132" s="26">
        <f t="shared" si="14"/>
        <v>18150.67575963217</v>
      </c>
      <c r="H132" s="26">
        <f t="shared" si="18"/>
        <v>25671.612972329182</v>
      </c>
      <c r="I132" s="26">
        <f t="shared" si="15"/>
        <v>251617.26055507857</v>
      </c>
      <c r="J132" s="5">
        <v>80</v>
      </c>
      <c r="K132" s="11">
        <v>17370</v>
      </c>
      <c r="L132" s="11">
        <v>0</v>
      </c>
      <c r="M132" s="11">
        <v>0</v>
      </c>
      <c r="N132" s="11">
        <v>0</v>
      </c>
      <c r="O132" s="11">
        <v>0</v>
      </c>
      <c r="P132" s="11">
        <v>0</v>
      </c>
      <c r="Q132" s="11">
        <v>0</v>
      </c>
      <c r="R132" s="12">
        <v>184.74102599546043</v>
      </c>
      <c r="S132" s="12">
        <v>0</v>
      </c>
      <c r="T132" s="12">
        <v>0</v>
      </c>
      <c r="U132" s="12">
        <v>0</v>
      </c>
      <c r="V132" s="12">
        <v>0</v>
      </c>
      <c r="W132" s="12">
        <v>0</v>
      </c>
      <c r="X132" s="12">
        <v>0</v>
      </c>
      <c r="Y132" s="13">
        <v>43561.621823117202</v>
      </c>
      <c r="Z132" s="13">
        <v>25671.612972329182</v>
      </c>
      <c r="AA132" s="14">
        <f t="shared" ref="AA132:AA195" si="19">9.455*K132</f>
        <v>164233.35</v>
      </c>
      <c r="AB132" s="10"/>
    </row>
    <row r="133" spans="1:28" x14ac:dyDescent="0.3">
      <c r="A133" s="5">
        <v>1231</v>
      </c>
      <c r="B133" s="5" t="s">
        <v>72</v>
      </c>
      <c r="C133" s="5">
        <v>130</v>
      </c>
      <c r="D133" s="5" t="s">
        <v>72</v>
      </c>
      <c r="E133" s="26">
        <f t="shared" si="16"/>
        <v>549940.62</v>
      </c>
      <c r="F133" s="26">
        <f t="shared" si="17"/>
        <v>296574.19338235178</v>
      </c>
      <c r="G133" s="26">
        <f t="shared" ref="G133:G196" si="20">(F133/12)*5</f>
        <v>123572.5805759799</v>
      </c>
      <c r="H133" s="26">
        <f t="shared" si="18"/>
        <v>177638.69641725442</v>
      </c>
      <c r="I133" s="26">
        <f t="shared" ref="I133:I196" si="21">SUM(E133:H133)</f>
        <v>1147726.0903755862</v>
      </c>
      <c r="J133" s="5">
        <v>200</v>
      </c>
      <c r="K133" s="11">
        <v>58164</v>
      </c>
      <c r="L133" s="11">
        <v>0</v>
      </c>
      <c r="M133" s="11">
        <v>0</v>
      </c>
      <c r="N133" s="11">
        <v>0</v>
      </c>
      <c r="O133" s="11">
        <v>5784</v>
      </c>
      <c r="P133" s="11">
        <v>0</v>
      </c>
      <c r="Q133" s="11">
        <v>0</v>
      </c>
      <c r="R133" s="12">
        <v>301.9864303032254</v>
      </c>
      <c r="S133" s="12">
        <v>0</v>
      </c>
      <c r="T133" s="12">
        <v>0</v>
      </c>
      <c r="U133" s="12">
        <v>0</v>
      </c>
      <c r="V133" s="12">
        <v>802.23</v>
      </c>
      <c r="W133" s="12">
        <v>0</v>
      </c>
      <c r="X133" s="12">
        <v>0</v>
      </c>
      <c r="Y133" s="13">
        <v>296574.19338235178</v>
      </c>
      <c r="Z133" s="13">
        <v>177638.69641725442</v>
      </c>
      <c r="AA133" s="14">
        <f t="shared" si="19"/>
        <v>549940.62</v>
      </c>
      <c r="AB133" s="10"/>
    </row>
    <row r="134" spans="1:28" x14ac:dyDescent="0.3">
      <c r="A134" s="5">
        <v>4549</v>
      </c>
      <c r="B134" s="5" t="s">
        <v>498</v>
      </c>
      <c r="C134" s="5">
        <v>131</v>
      </c>
      <c r="D134" s="5" t="s">
        <v>498</v>
      </c>
      <c r="E134" s="26">
        <f t="shared" si="16"/>
        <v>215999.47500000001</v>
      </c>
      <c r="F134" s="26">
        <f t="shared" si="17"/>
        <v>65283.014249999993</v>
      </c>
      <c r="G134" s="26">
        <f t="shared" si="20"/>
        <v>27201.255937499995</v>
      </c>
      <c r="H134" s="26">
        <f t="shared" si="18"/>
        <v>38662.877999999997</v>
      </c>
      <c r="I134" s="26">
        <f t="shared" si="21"/>
        <v>347146.62318749994</v>
      </c>
      <c r="J134" s="5">
        <v>120</v>
      </c>
      <c r="K134" s="11">
        <v>22845</v>
      </c>
      <c r="L134" s="11">
        <v>0</v>
      </c>
      <c r="M134" s="11">
        <v>0</v>
      </c>
      <c r="N134" s="11">
        <v>0</v>
      </c>
      <c r="O134" s="11">
        <v>0</v>
      </c>
      <c r="P134" s="11">
        <v>0</v>
      </c>
      <c r="Q134" s="11">
        <v>0</v>
      </c>
      <c r="R134" s="12">
        <v>211.54999999999998</v>
      </c>
      <c r="S134" s="12">
        <v>0</v>
      </c>
      <c r="T134" s="12">
        <v>0</v>
      </c>
      <c r="U134" s="12">
        <v>0</v>
      </c>
      <c r="V134" s="12">
        <v>0</v>
      </c>
      <c r="W134" s="12">
        <v>0</v>
      </c>
      <c r="X134" s="12">
        <v>0</v>
      </c>
      <c r="Y134" s="13">
        <v>65283.014249999993</v>
      </c>
      <c r="Z134" s="13">
        <v>38662.877999999997</v>
      </c>
      <c r="AA134" s="14">
        <f t="shared" si="19"/>
        <v>215999.47500000001</v>
      </c>
      <c r="AB134" s="10"/>
    </row>
    <row r="135" spans="1:28" x14ac:dyDescent="0.3">
      <c r="A135" s="5">
        <v>3293</v>
      </c>
      <c r="B135" s="5" t="s">
        <v>497</v>
      </c>
      <c r="C135" s="5">
        <v>132</v>
      </c>
      <c r="D135" s="5" t="s">
        <v>497</v>
      </c>
      <c r="E135" s="26">
        <f t="shared" si="16"/>
        <v>140737.67499999999</v>
      </c>
      <c r="F135" s="26">
        <f t="shared" si="17"/>
        <v>38586.385499999997</v>
      </c>
      <c r="G135" s="26">
        <f t="shared" si="20"/>
        <v>16077.660624999999</v>
      </c>
      <c r="H135" s="26">
        <f t="shared" si="18"/>
        <v>24158.950400000002</v>
      </c>
      <c r="I135" s="26">
        <f t="shared" si="21"/>
        <v>219560.67152499998</v>
      </c>
      <c r="J135" s="5">
        <v>80</v>
      </c>
      <c r="K135" s="11">
        <v>14885</v>
      </c>
      <c r="L135" s="11">
        <v>0</v>
      </c>
      <c r="M135" s="11">
        <v>0</v>
      </c>
      <c r="N135" s="11">
        <v>0</v>
      </c>
      <c r="O135" s="11">
        <v>0</v>
      </c>
      <c r="P135" s="11">
        <v>0</v>
      </c>
      <c r="Q135" s="11">
        <v>0</v>
      </c>
      <c r="R135" s="12">
        <v>202.88</v>
      </c>
      <c r="S135" s="12">
        <v>0</v>
      </c>
      <c r="T135" s="12">
        <v>0</v>
      </c>
      <c r="U135" s="12">
        <v>0</v>
      </c>
      <c r="V135" s="12">
        <v>0</v>
      </c>
      <c r="W135" s="12">
        <v>0</v>
      </c>
      <c r="X135" s="12">
        <v>0</v>
      </c>
      <c r="Y135" s="13">
        <v>38586.385499999997</v>
      </c>
      <c r="Z135" s="13">
        <v>24158.950400000002</v>
      </c>
      <c r="AA135" s="14">
        <f t="shared" si="19"/>
        <v>140737.67499999999</v>
      </c>
      <c r="AB135" s="10"/>
    </row>
    <row r="136" spans="1:28" x14ac:dyDescent="0.3">
      <c r="A136" s="5">
        <v>4000</v>
      </c>
      <c r="B136" s="5" t="s">
        <v>73</v>
      </c>
      <c r="C136" s="5">
        <v>133</v>
      </c>
      <c r="D136" s="5" t="s">
        <v>73</v>
      </c>
      <c r="E136" s="26">
        <f t="shared" si="16"/>
        <v>384931.96</v>
      </c>
      <c r="F136" s="26">
        <f t="shared" si="17"/>
        <v>115155.92760000004</v>
      </c>
      <c r="G136" s="26">
        <f t="shared" si="20"/>
        <v>47981.636500000015</v>
      </c>
      <c r="H136" s="26">
        <f t="shared" si="18"/>
        <v>81384.91648</v>
      </c>
      <c r="I136" s="26">
        <f t="shared" si="21"/>
        <v>629454.44058000005</v>
      </c>
      <c r="J136" s="5">
        <v>192</v>
      </c>
      <c r="K136" s="11">
        <v>40712</v>
      </c>
      <c r="L136" s="11">
        <v>0</v>
      </c>
      <c r="M136" s="11">
        <v>0</v>
      </c>
      <c r="N136" s="11">
        <v>0</v>
      </c>
      <c r="O136" s="11">
        <v>0</v>
      </c>
      <c r="P136" s="11">
        <v>0</v>
      </c>
      <c r="Q136" s="11">
        <v>0</v>
      </c>
      <c r="R136" s="12">
        <v>249.88</v>
      </c>
      <c r="S136" s="12">
        <v>0</v>
      </c>
      <c r="T136" s="12">
        <v>0</v>
      </c>
      <c r="U136" s="12">
        <v>0</v>
      </c>
      <c r="V136" s="12">
        <v>0</v>
      </c>
      <c r="W136" s="12">
        <v>0</v>
      </c>
      <c r="X136" s="12">
        <v>0</v>
      </c>
      <c r="Y136" s="13">
        <v>115155.92760000004</v>
      </c>
      <c r="Z136" s="13">
        <v>81384.91648</v>
      </c>
      <c r="AA136" s="14">
        <f t="shared" si="19"/>
        <v>384931.96</v>
      </c>
      <c r="AB136" s="10"/>
    </row>
    <row r="137" spans="1:28" x14ac:dyDescent="0.3">
      <c r="A137" s="5">
        <v>9198</v>
      </c>
      <c r="B137" s="5" t="s">
        <v>397</v>
      </c>
      <c r="C137" s="5">
        <v>134</v>
      </c>
      <c r="D137" s="5" t="s">
        <v>397</v>
      </c>
      <c r="E137" s="26">
        <f t="shared" si="16"/>
        <v>15288.735000000001</v>
      </c>
      <c r="F137" s="26">
        <f t="shared" si="17"/>
        <v>4156.3368</v>
      </c>
      <c r="G137" s="26">
        <f t="shared" si="20"/>
        <v>1731.807</v>
      </c>
      <c r="H137" s="26">
        <f t="shared" si="18"/>
        <v>2854.7164799999996</v>
      </c>
      <c r="I137" s="26">
        <f t="shared" si="21"/>
        <v>24031.595280000001</v>
      </c>
      <c r="J137" s="5">
        <v>24</v>
      </c>
      <c r="K137" s="11">
        <v>1617</v>
      </c>
      <c r="L137" s="11">
        <v>0</v>
      </c>
      <c r="M137" s="11">
        <v>0</v>
      </c>
      <c r="N137" s="11">
        <v>0</v>
      </c>
      <c r="O137" s="11">
        <v>0</v>
      </c>
      <c r="P137" s="11">
        <v>0</v>
      </c>
      <c r="Q137" s="11">
        <v>0</v>
      </c>
      <c r="R137" s="12">
        <v>220.67999999999995</v>
      </c>
      <c r="S137" s="12">
        <v>0</v>
      </c>
      <c r="T137" s="12">
        <v>0</v>
      </c>
      <c r="U137" s="12">
        <v>0</v>
      </c>
      <c r="V137" s="12">
        <v>0</v>
      </c>
      <c r="W137" s="12">
        <v>0</v>
      </c>
      <c r="X137" s="12">
        <v>0</v>
      </c>
      <c r="Y137" s="13">
        <v>4156.3368</v>
      </c>
      <c r="Z137" s="13">
        <v>2854.7164799999996</v>
      </c>
      <c r="AA137" s="14">
        <f t="shared" si="19"/>
        <v>15288.735000000001</v>
      </c>
      <c r="AB137" s="10"/>
    </row>
    <row r="138" spans="1:28" x14ac:dyDescent="0.3">
      <c r="A138" s="5">
        <v>3910</v>
      </c>
      <c r="B138" s="5" t="s">
        <v>441</v>
      </c>
      <c r="C138" s="5">
        <v>135</v>
      </c>
      <c r="D138" s="5" t="s">
        <v>441</v>
      </c>
      <c r="E138" s="26">
        <f t="shared" si="16"/>
        <v>95353.675000000003</v>
      </c>
      <c r="F138" s="26">
        <f t="shared" si="17"/>
        <v>29130.277672013082</v>
      </c>
      <c r="G138" s="26">
        <f t="shared" si="20"/>
        <v>12137.615696672117</v>
      </c>
      <c r="H138" s="26">
        <f t="shared" si="18"/>
        <v>17211.064891740312</v>
      </c>
      <c r="I138" s="26">
        <f t="shared" si="21"/>
        <v>153832.6332604255</v>
      </c>
      <c r="J138" s="5">
        <v>40</v>
      </c>
      <c r="K138" s="11">
        <v>10085</v>
      </c>
      <c r="L138" s="11">
        <v>0</v>
      </c>
      <c r="M138" s="11">
        <v>0</v>
      </c>
      <c r="N138" s="11">
        <v>0</v>
      </c>
      <c r="O138" s="11">
        <v>0</v>
      </c>
      <c r="P138" s="11">
        <v>0</v>
      </c>
      <c r="Q138" s="11">
        <v>0</v>
      </c>
      <c r="R138" s="12">
        <v>213.32504823674159</v>
      </c>
      <c r="S138" s="12">
        <v>0</v>
      </c>
      <c r="T138" s="12">
        <v>0</v>
      </c>
      <c r="U138" s="12">
        <v>0</v>
      </c>
      <c r="V138" s="12">
        <v>0</v>
      </c>
      <c r="W138" s="12">
        <v>0</v>
      </c>
      <c r="X138" s="12">
        <v>0</v>
      </c>
      <c r="Y138" s="13">
        <v>29130.277672013082</v>
      </c>
      <c r="Z138" s="13">
        <v>17211.064891740312</v>
      </c>
      <c r="AA138" s="14">
        <f t="shared" si="19"/>
        <v>95353.675000000003</v>
      </c>
      <c r="AB138" s="10"/>
    </row>
    <row r="139" spans="1:28" x14ac:dyDescent="0.3">
      <c r="A139" s="5">
        <v>4808</v>
      </c>
      <c r="B139" s="5" t="s">
        <v>74</v>
      </c>
      <c r="C139" s="5">
        <v>136</v>
      </c>
      <c r="D139" s="5" t="s">
        <v>74</v>
      </c>
      <c r="E139" s="26">
        <f t="shared" si="16"/>
        <v>238360.55</v>
      </c>
      <c r="F139" s="26">
        <f t="shared" si="17"/>
        <v>63480.214009426665</v>
      </c>
      <c r="G139" s="26">
        <f t="shared" si="20"/>
        <v>26450.089170594441</v>
      </c>
      <c r="H139" s="26">
        <f t="shared" si="18"/>
        <v>41013.737338360886</v>
      </c>
      <c r="I139" s="26">
        <f t="shared" si="21"/>
        <v>369304.59051838197</v>
      </c>
      <c r="J139" s="5">
        <v>120</v>
      </c>
      <c r="K139" s="11">
        <v>25210</v>
      </c>
      <c r="L139" s="11">
        <v>0</v>
      </c>
      <c r="M139" s="11">
        <v>0</v>
      </c>
      <c r="N139" s="11">
        <v>0</v>
      </c>
      <c r="O139" s="11">
        <v>0</v>
      </c>
      <c r="P139" s="11">
        <v>0</v>
      </c>
      <c r="Q139" s="11">
        <v>0</v>
      </c>
      <c r="R139" s="12">
        <v>203.36045883756884</v>
      </c>
      <c r="S139" s="12">
        <v>0</v>
      </c>
      <c r="T139" s="12">
        <v>0</v>
      </c>
      <c r="U139" s="12">
        <v>0</v>
      </c>
      <c r="V139" s="12">
        <v>0</v>
      </c>
      <c r="W139" s="12">
        <v>0</v>
      </c>
      <c r="X139" s="12">
        <v>0</v>
      </c>
      <c r="Y139" s="13">
        <v>63480.214009426665</v>
      </c>
      <c r="Z139" s="13">
        <v>41013.737338360886</v>
      </c>
      <c r="AA139" s="14">
        <f t="shared" si="19"/>
        <v>238360.55</v>
      </c>
      <c r="AB139" s="10"/>
    </row>
    <row r="140" spans="1:28" x14ac:dyDescent="0.3">
      <c r="A140" s="5">
        <v>1748</v>
      </c>
      <c r="B140" s="5" t="s">
        <v>75</v>
      </c>
      <c r="C140" s="5">
        <v>137</v>
      </c>
      <c r="D140" s="5" t="s">
        <v>75</v>
      </c>
      <c r="E140" s="26">
        <f t="shared" si="16"/>
        <v>850590.71</v>
      </c>
      <c r="F140" s="26">
        <f t="shared" si="17"/>
        <v>352417.13880000002</v>
      </c>
      <c r="G140" s="26">
        <f t="shared" si="20"/>
        <v>146840.47450000001</v>
      </c>
      <c r="H140" s="26">
        <f t="shared" si="18"/>
        <v>204436.84576000003</v>
      </c>
      <c r="I140" s="26">
        <f t="shared" si="21"/>
        <v>1554285.16906</v>
      </c>
      <c r="J140" s="5">
        <v>378</v>
      </c>
      <c r="K140" s="11">
        <v>89962</v>
      </c>
      <c r="L140" s="11">
        <v>0</v>
      </c>
      <c r="M140" s="11">
        <v>0</v>
      </c>
      <c r="N140" s="11">
        <v>0</v>
      </c>
      <c r="O140" s="11">
        <v>0</v>
      </c>
      <c r="P140" s="11">
        <v>0</v>
      </c>
      <c r="Q140" s="11">
        <v>0</v>
      </c>
      <c r="R140" s="12">
        <v>284.06</v>
      </c>
      <c r="S140" s="12">
        <v>0</v>
      </c>
      <c r="T140" s="12">
        <v>0</v>
      </c>
      <c r="U140" s="12">
        <v>0</v>
      </c>
      <c r="V140" s="12">
        <v>0</v>
      </c>
      <c r="W140" s="12">
        <v>0</v>
      </c>
      <c r="X140" s="12">
        <v>0</v>
      </c>
      <c r="Y140" s="13">
        <v>352417.13880000002</v>
      </c>
      <c r="Z140" s="13">
        <v>204436.84576000003</v>
      </c>
      <c r="AA140" s="14">
        <f t="shared" si="19"/>
        <v>850590.71</v>
      </c>
      <c r="AB140" s="10"/>
    </row>
    <row r="141" spans="1:28" x14ac:dyDescent="0.3">
      <c r="A141" s="5">
        <v>124</v>
      </c>
      <c r="B141" s="5" t="s">
        <v>79</v>
      </c>
      <c r="C141" s="5">
        <v>138</v>
      </c>
      <c r="D141" s="5" t="s">
        <v>79</v>
      </c>
      <c r="E141" s="26">
        <f t="shared" si="16"/>
        <v>867638.07499999995</v>
      </c>
      <c r="F141" s="26">
        <f t="shared" si="17"/>
        <v>265107.85671132739</v>
      </c>
      <c r="G141" s="26">
        <f t="shared" si="20"/>
        <v>110461.60696305307</v>
      </c>
      <c r="H141" s="26">
        <f t="shared" si="18"/>
        <v>156477.02291270794</v>
      </c>
      <c r="I141" s="26">
        <f t="shared" si="21"/>
        <v>1399684.5615870883</v>
      </c>
      <c r="J141" s="5">
        <v>305</v>
      </c>
      <c r="K141" s="11">
        <v>91765</v>
      </c>
      <c r="L141" s="11">
        <v>0</v>
      </c>
      <c r="M141" s="11">
        <v>0</v>
      </c>
      <c r="N141" s="11">
        <v>0</v>
      </c>
      <c r="O141" s="11">
        <v>0</v>
      </c>
      <c r="P141" s="11">
        <v>0</v>
      </c>
      <c r="Q141" s="11">
        <v>0</v>
      </c>
      <c r="R141" s="12">
        <v>213.14910765638851</v>
      </c>
      <c r="S141" s="12">
        <v>0</v>
      </c>
      <c r="T141" s="12">
        <v>0</v>
      </c>
      <c r="U141" s="12">
        <v>0</v>
      </c>
      <c r="V141" s="12">
        <v>0</v>
      </c>
      <c r="W141" s="12">
        <v>0</v>
      </c>
      <c r="X141" s="12">
        <v>0</v>
      </c>
      <c r="Y141" s="13">
        <v>265107.85671132739</v>
      </c>
      <c r="Z141" s="13">
        <v>156477.02291270794</v>
      </c>
      <c r="AA141" s="14">
        <f t="shared" si="19"/>
        <v>867638.07499999995</v>
      </c>
      <c r="AB141" s="10"/>
    </row>
    <row r="142" spans="1:28" x14ac:dyDescent="0.3">
      <c r="A142" s="5">
        <v>232</v>
      </c>
      <c r="B142" s="5" t="s">
        <v>438</v>
      </c>
      <c r="C142" s="5">
        <v>139</v>
      </c>
      <c r="D142" s="5" t="s">
        <v>438</v>
      </c>
      <c r="E142" s="26">
        <f t="shared" si="16"/>
        <v>145663.73000000001</v>
      </c>
      <c r="F142" s="26">
        <f t="shared" si="17"/>
        <v>42629.11115420016</v>
      </c>
      <c r="G142" s="26">
        <f t="shared" si="20"/>
        <v>17762.129647583399</v>
      </c>
      <c r="H142" s="26">
        <f t="shared" si="18"/>
        <v>27266.122428906754</v>
      </c>
      <c r="I142" s="26">
        <f t="shared" si="21"/>
        <v>233321.09323069034</v>
      </c>
      <c r="J142" s="5">
        <v>92</v>
      </c>
      <c r="K142" s="11">
        <v>15406</v>
      </c>
      <c r="L142" s="11">
        <v>0</v>
      </c>
      <c r="M142" s="11">
        <v>0</v>
      </c>
      <c r="N142" s="11">
        <v>0</v>
      </c>
      <c r="O142" s="11">
        <v>0</v>
      </c>
      <c r="P142" s="11">
        <v>0</v>
      </c>
      <c r="Q142" s="11">
        <v>0</v>
      </c>
      <c r="R142" s="12">
        <v>221.22973540265767</v>
      </c>
      <c r="S142" s="12">
        <v>0</v>
      </c>
      <c r="T142" s="12">
        <v>0</v>
      </c>
      <c r="U142" s="12">
        <v>0</v>
      </c>
      <c r="V142" s="12">
        <v>0</v>
      </c>
      <c r="W142" s="12">
        <v>0</v>
      </c>
      <c r="X142" s="12">
        <v>0</v>
      </c>
      <c r="Y142" s="13">
        <v>42629.11115420016</v>
      </c>
      <c r="Z142" s="13">
        <v>27266.122428906754</v>
      </c>
      <c r="AA142" s="14">
        <f t="shared" si="19"/>
        <v>145663.73000000001</v>
      </c>
      <c r="AB142" s="10"/>
    </row>
    <row r="143" spans="1:28" x14ac:dyDescent="0.3">
      <c r="A143" s="5">
        <v>4474</v>
      </c>
      <c r="B143" s="5" t="s">
        <v>439</v>
      </c>
      <c r="C143" s="5">
        <v>140</v>
      </c>
      <c r="D143" s="5" t="s">
        <v>439</v>
      </c>
      <c r="E143" s="26">
        <f t="shared" si="16"/>
        <v>363904.04</v>
      </c>
      <c r="F143" s="26">
        <f t="shared" si="17"/>
        <v>105960.58889083839</v>
      </c>
      <c r="G143" s="26">
        <f t="shared" si="20"/>
        <v>44150.245371182667</v>
      </c>
      <c r="H143" s="26">
        <f t="shared" si="18"/>
        <v>69502.78383511382</v>
      </c>
      <c r="I143" s="26">
        <f t="shared" si="21"/>
        <v>583517.6580971349</v>
      </c>
      <c r="J143" s="5">
        <v>172</v>
      </c>
      <c r="K143" s="11">
        <v>38488</v>
      </c>
      <c r="L143" s="11">
        <v>0</v>
      </c>
      <c r="M143" s="11">
        <v>0</v>
      </c>
      <c r="N143" s="11">
        <v>0</v>
      </c>
      <c r="O143" s="11">
        <v>0</v>
      </c>
      <c r="P143" s="11">
        <v>0</v>
      </c>
      <c r="Q143" s="11">
        <v>0</v>
      </c>
      <c r="R143" s="12">
        <v>225.72874608681218</v>
      </c>
      <c r="S143" s="12">
        <v>0</v>
      </c>
      <c r="T143" s="12">
        <v>0</v>
      </c>
      <c r="U143" s="12">
        <v>0</v>
      </c>
      <c r="V143" s="12">
        <v>0</v>
      </c>
      <c r="W143" s="12">
        <v>0</v>
      </c>
      <c r="X143" s="12">
        <v>0</v>
      </c>
      <c r="Y143" s="13">
        <v>105960.58889083839</v>
      </c>
      <c r="Z143" s="13">
        <v>69502.78383511382</v>
      </c>
      <c r="AA143" s="14">
        <f t="shared" si="19"/>
        <v>363904.04</v>
      </c>
      <c r="AB143" s="10"/>
    </row>
    <row r="144" spans="1:28" x14ac:dyDescent="0.3">
      <c r="A144" s="5">
        <v>299</v>
      </c>
      <c r="B144" s="5" t="s">
        <v>442</v>
      </c>
      <c r="C144" s="5">
        <v>141</v>
      </c>
      <c r="D144" s="5" t="s">
        <v>442</v>
      </c>
      <c r="E144" s="26">
        <f t="shared" si="16"/>
        <v>184438.685</v>
      </c>
      <c r="F144" s="26">
        <f t="shared" si="17"/>
        <v>55025.151981138428</v>
      </c>
      <c r="G144" s="26">
        <f t="shared" si="20"/>
        <v>22927.14665880768</v>
      </c>
      <c r="H144" s="26">
        <f t="shared" si="18"/>
        <v>34362.387563273827</v>
      </c>
      <c r="I144" s="26">
        <f t="shared" si="21"/>
        <v>296753.37120321993</v>
      </c>
      <c r="J144" s="5">
        <v>90</v>
      </c>
      <c r="K144" s="11">
        <v>19507</v>
      </c>
      <c r="L144" s="11">
        <v>0</v>
      </c>
      <c r="M144" s="11">
        <v>0</v>
      </c>
      <c r="N144" s="11">
        <v>0</v>
      </c>
      <c r="O144" s="11">
        <v>0</v>
      </c>
      <c r="P144" s="11">
        <v>0</v>
      </c>
      <c r="Q144" s="11">
        <v>0</v>
      </c>
      <c r="R144" s="12">
        <v>220.19267162604339</v>
      </c>
      <c r="S144" s="12">
        <v>0</v>
      </c>
      <c r="T144" s="12">
        <v>0</v>
      </c>
      <c r="U144" s="12">
        <v>0</v>
      </c>
      <c r="V144" s="12">
        <v>0</v>
      </c>
      <c r="W144" s="12">
        <v>0</v>
      </c>
      <c r="X144" s="12">
        <v>0</v>
      </c>
      <c r="Y144" s="13">
        <v>55025.151981138428</v>
      </c>
      <c r="Z144" s="13">
        <v>34362.387563273827</v>
      </c>
      <c r="AA144" s="14">
        <f t="shared" si="19"/>
        <v>184438.685</v>
      </c>
      <c r="AB144" s="10"/>
    </row>
    <row r="145" spans="1:28" x14ac:dyDescent="0.3">
      <c r="A145" s="5">
        <v>3295</v>
      </c>
      <c r="B145" s="5" t="s">
        <v>80</v>
      </c>
      <c r="C145" s="5">
        <v>142</v>
      </c>
      <c r="D145" s="5" t="s">
        <v>80</v>
      </c>
      <c r="E145" s="26">
        <f t="shared" si="16"/>
        <v>332513.44</v>
      </c>
      <c r="F145" s="26">
        <f t="shared" si="17"/>
        <v>106867.10279829268</v>
      </c>
      <c r="G145" s="26">
        <f t="shared" si="20"/>
        <v>44527.95949928862</v>
      </c>
      <c r="H145" s="26">
        <f t="shared" si="18"/>
        <v>66505.21535908943</v>
      </c>
      <c r="I145" s="26">
        <f t="shared" si="21"/>
        <v>550413.71765667084</v>
      </c>
      <c r="J145" s="5">
        <v>166</v>
      </c>
      <c r="K145" s="11">
        <v>35168</v>
      </c>
      <c r="L145" s="11">
        <v>0</v>
      </c>
      <c r="M145" s="11">
        <v>0</v>
      </c>
      <c r="N145" s="11">
        <v>0</v>
      </c>
      <c r="O145" s="11">
        <v>0</v>
      </c>
      <c r="P145" s="11">
        <v>0</v>
      </c>
      <c r="Q145" s="11">
        <v>0</v>
      </c>
      <c r="R145" s="12">
        <v>236.38398316327849</v>
      </c>
      <c r="S145" s="12">
        <v>0</v>
      </c>
      <c r="T145" s="12">
        <v>0</v>
      </c>
      <c r="U145" s="12">
        <v>0</v>
      </c>
      <c r="V145" s="12">
        <v>0</v>
      </c>
      <c r="W145" s="12">
        <v>0</v>
      </c>
      <c r="X145" s="12">
        <v>0</v>
      </c>
      <c r="Y145" s="13">
        <v>106867.10279829268</v>
      </c>
      <c r="Z145" s="13">
        <v>66505.21535908943</v>
      </c>
      <c r="AA145" s="14">
        <f t="shared" si="19"/>
        <v>332513.44</v>
      </c>
      <c r="AB145" s="10"/>
    </row>
    <row r="146" spans="1:28" x14ac:dyDescent="0.3">
      <c r="A146" s="5">
        <v>3902</v>
      </c>
      <c r="B146" s="5" t="s">
        <v>182</v>
      </c>
      <c r="C146" s="5">
        <v>143</v>
      </c>
      <c r="D146" s="5" t="s">
        <v>182</v>
      </c>
      <c r="E146" s="26">
        <f t="shared" si="16"/>
        <v>249082.52</v>
      </c>
      <c r="F146" s="26">
        <f t="shared" si="17"/>
        <v>70535.909510287369</v>
      </c>
      <c r="G146" s="26">
        <f t="shared" si="20"/>
        <v>29389.962295953068</v>
      </c>
      <c r="H146" s="26">
        <f t="shared" si="18"/>
        <v>45267.341818819936</v>
      </c>
      <c r="I146" s="26">
        <f t="shared" si="21"/>
        <v>394275.73362506035</v>
      </c>
      <c r="J146" s="5">
        <v>112</v>
      </c>
      <c r="K146" s="11">
        <v>26344</v>
      </c>
      <c r="L146" s="11">
        <v>0</v>
      </c>
      <c r="M146" s="11">
        <v>0</v>
      </c>
      <c r="N146" s="11">
        <v>0</v>
      </c>
      <c r="O146" s="11">
        <v>0</v>
      </c>
      <c r="P146" s="11">
        <v>0</v>
      </c>
      <c r="Q146" s="11">
        <v>0</v>
      </c>
      <c r="R146" s="12">
        <v>214.78961916764698</v>
      </c>
      <c r="S146" s="12">
        <v>0</v>
      </c>
      <c r="T146" s="12">
        <v>0</v>
      </c>
      <c r="U146" s="12">
        <v>0</v>
      </c>
      <c r="V146" s="12">
        <v>410.55000000000007</v>
      </c>
      <c r="W146" s="12">
        <v>0</v>
      </c>
      <c r="X146" s="12">
        <v>0</v>
      </c>
      <c r="Y146" s="13">
        <v>70535.909510287369</v>
      </c>
      <c r="Z146" s="13">
        <v>45267.341818819936</v>
      </c>
      <c r="AA146" s="14">
        <f t="shared" si="19"/>
        <v>249082.52</v>
      </c>
      <c r="AB146" s="10"/>
    </row>
    <row r="147" spans="1:28" x14ac:dyDescent="0.3">
      <c r="A147" s="5">
        <v>272</v>
      </c>
      <c r="B147" s="5" t="s">
        <v>432</v>
      </c>
      <c r="C147" s="5">
        <v>144</v>
      </c>
      <c r="D147" s="5" t="s">
        <v>432</v>
      </c>
      <c r="E147" s="26">
        <f t="shared" si="16"/>
        <v>179455.9</v>
      </c>
      <c r="F147" s="26">
        <f t="shared" si="17"/>
        <v>54892.690331315069</v>
      </c>
      <c r="G147" s="26">
        <f t="shared" si="20"/>
        <v>22871.954304714614</v>
      </c>
      <c r="H147" s="26">
        <f t="shared" si="18"/>
        <v>34607.203910034717</v>
      </c>
      <c r="I147" s="26">
        <f t="shared" si="21"/>
        <v>291827.74854606442</v>
      </c>
      <c r="J147" s="5">
        <v>96</v>
      </c>
      <c r="K147" s="11">
        <v>18980</v>
      </c>
      <c r="L147" s="11">
        <v>0</v>
      </c>
      <c r="M147" s="11">
        <v>0</v>
      </c>
      <c r="N147" s="11">
        <v>0</v>
      </c>
      <c r="O147" s="11">
        <v>0</v>
      </c>
      <c r="P147" s="11">
        <v>0</v>
      </c>
      <c r="Q147" s="11">
        <v>0</v>
      </c>
      <c r="R147" s="12">
        <v>227.91888771097678</v>
      </c>
      <c r="S147" s="12">
        <v>0</v>
      </c>
      <c r="T147" s="12">
        <v>0</v>
      </c>
      <c r="U147" s="12">
        <v>0</v>
      </c>
      <c r="V147" s="12">
        <v>0</v>
      </c>
      <c r="W147" s="12">
        <v>0</v>
      </c>
      <c r="X147" s="12">
        <v>0</v>
      </c>
      <c r="Y147" s="13">
        <v>54892.690331315069</v>
      </c>
      <c r="Z147" s="13">
        <v>34607.203910034717</v>
      </c>
      <c r="AA147" s="14">
        <f t="shared" si="19"/>
        <v>179455.9</v>
      </c>
      <c r="AB147" s="10"/>
    </row>
    <row r="148" spans="1:28" x14ac:dyDescent="0.3">
      <c r="A148" s="5">
        <v>3243</v>
      </c>
      <c r="B148" s="5" t="s">
        <v>485</v>
      </c>
      <c r="C148" s="5">
        <v>145</v>
      </c>
      <c r="D148" s="5" t="s">
        <v>485</v>
      </c>
      <c r="E148" s="26">
        <f t="shared" ref="E148:E211" si="22">AA148</f>
        <v>195519.94500000001</v>
      </c>
      <c r="F148" s="26">
        <f t="shared" ref="F148:F211" si="23">Y148</f>
        <v>56586.853991151889</v>
      </c>
      <c r="G148" s="26">
        <f t="shared" si="20"/>
        <v>23577.855829646618</v>
      </c>
      <c r="H148" s="26">
        <f t="shared" ref="H148:H211" si="24">Z148</f>
        <v>36259.28146194767</v>
      </c>
      <c r="I148" s="26">
        <f t="shared" si="21"/>
        <v>311943.9362827462</v>
      </c>
      <c r="J148" s="5">
        <v>160</v>
      </c>
      <c r="K148" s="11">
        <v>20679</v>
      </c>
      <c r="L148" s="11">
        <v>0</v>
      </c>
      <c r="M148" s="11">
        <v>0</v>
      </c>
      <c r="N148" s="11">
        <v>0</v>
      </c>
      <c r="O148" s="11">
        <v>0</v>
      </c>
      <c r="P148" s="11">
        <v>0</v>
      </c>
      <c r="Q148" s="11">
        <v>0</v>
      </c>
      <c r="R148" s="12">
        <v>219.17936954124758</v>
      </c>
      <c r="S148" s="12">
        <v>0</v>
      </c>
      <c r="T148" s="12">
        <v>0</v>
      </c>
      <c r="U148" s="12">
        <v>0</v>
      </c>
      <c r="V148" s="12">
        <v>0</v>
      </c>
      <c r="W148" s="12">
        <v>0</v>
      </c>
      <c r="X148" s="12">
        <v>0</v>
      </c>
      <c r="Y148" s="13">
        <v>56586.853991151889</v>
      </c>
      <c r="Z148" s="13">
        <v>36259.28146194767</v>
      </c>
      <c r="AA148" s="14">
        <f t="shared" si="19"/>
        <v>195519.94500000001</v>
      </c>
      <c r="AB148" s="10"/>
    </row>
    <row r="149" spans="1:28" x14ac:dyDescent="0.3">
      <c r="A149" s="5">
        <v>571</v>
      </c>
      <c r="B149" s="5" t="s">
        <v>221</v>
      </c>
      <c r="C149" s="5">
        <v>146</v>
      </c>
      <c r="D149" s="5" t="s">
        <v>221</v>
      </c>
      <c r="E149" s="26">
        <f t="shared" si="22"/>
        <v>292726.8</v>
      </c>
      <c r="F149" s="26">
        <f t="shared" si="23"/>
        <v>86406.263999999996</v>
      </c>
      <c r="G149" s="26">
        <f t="shared" si="20"/>
        <v>36002.61</v>
      </c>
      <c r="H149" s="26">
        <f t="shared" si="24"/>
        <v>53486.496000000006</v>
      </c>
      <c r="I149" s="26">
        <f t="shared" si="21"/>
        <v>468622.17</v>
      </c>
      <c r="J149" s="5">
        <v>126</v>
      </c>
      <c r="K149" s="11">
        <v>30960</v>
      </c>
      <c r="L149" s="11">
        <v>0</v>
      </c>
      <c r="M149" s="11">
        <v>0</v>
      </c>
      <c r="N149" s="11">
        <v>0</v>
      </c>
      <c r="O149" s="11">
        <v>0</v>
      </c>
      <c r="P149" s="11">
        <v>0</v>
      </c>
      <c r="Q149" s="11">
        <v>0</v>
      </c>
      <c r="R149" s="12">
        <v>215.95000000000002</v>
      </c>
      <c r="S149" s="12">
        <v>0</v>
      </c>
      <c r="T149" s="12">
        <v>0</v>
      </c>
      <c r="U149" s="12">
        <v>0</v>
      </c>
      <c r="V149" s="12">
        <v>0</v>
      </c>
      <c r="W149" s="12">
        <v>0</v>
      </c>
      <c r="X149" s="12">
        <v>0</v>
      </c>
      <c r="Y149" s="13">
        <v>86406.263999999996</v>
      </c>
      <c r="Z149" s="13">
        <v>53486.496000000006</v>
      </c>
      <c r="AA149" s="14">
        <f t="shared" si="19"/>
        <v>292726.8</v>
      </c>
      <c r="AB149" s="10"/>
    </row>
    <row r="150" spans="1:28" x14ac:dyDescent="0.3">
      <c r="A150" s="5">
        <v>1013</v>
      </c>
      <c r="B150" s="5" t="s">
        <v>6</v>
      </c>
      <c r="C150" s="5">
        <v>147</v>
      </c>
      <c r="D150" s="5" t="s">
        <v>6</v>
      </c>
      <c r="E150" s="26">
        <f t="shared" si="22"/>
        <v>200483.82</v>
      </c>
      <c r="F150" s="26">
        <f t="shared" si="23"/>
        <v>43320.995209402376</v>
      </c>
      <c r="G150" s="26">
        <f t="shared" si="20"/>
        <v>18050.414670584323</v>
      </c>
      <c r="H150" s="26">
        <f t="shared" si="24"/>
        <v>27587.904538347939</v>
      </c>
      <c r="I150" s="26">
        <f t="shared" si="21"/>
        <v>289443.13441833464</v>
      </c>
      <c r="J150" s="5">
        <v>82</v>
      </c>
      <c r="K150" s="11">
        <v>21204</v>
      </c>
      <c r="L150" s="11">
        <v>0</v>
      </c>
      <c r="M150" s="11">
        <v>0</v>
      </c>
      <c r="N150" s="11">
        <v>0</v>
      </c>
      <c r="O150" s="11">
        <v>0</v>
      </c>
      <c r="P150" s="11">
        <v>0</v>
      </c>
      <c r="Q150" s="11">
        <v>0</v>
      </c>
      <c r="R150" s="12">
        <v>162.63384584481665</v>
      </c>
      <c r="S150" s="12">
        <v>0</v>
      </c>
      <c r="T150" s="12">
        <v>0</v>
      </c>
      <c r="U150" s="12">
        <v>0</v>
      </c>
      <c r="V150" s="12">
        <v>0</v>
      </c>
      <c r="W150" s="12">
        <v>0</v>
      </c>
      <c r="X150" s="12">
        <v>0</v>
      </c>
      <c r="Y150" s="13">
        <v>43320.995209402376</v>
      </c>
      <c r="Z150" s="13">
        <v>27587.904538347939</v>
      </c>
      <c r="AA150" s="14">
        <f t="shared" si="19"/>
        <v>200483.82</v>
      </c>
      <c r="AB150" s="10"/>
    </row>
    <row r="151" spans="1:28" x14ac:dyDescent="0.3">
      <c r="A151" s="5">
        <v>310</v>
      </c>
      <c r="B151" s="5" t="s">
        <v>444</v>
      </c>
      <c r="C151" s="5">
        <v>148</v>
      </c>
      <c r="D151" s="5" t="s">
        <v>444</v>
      </c>
      <c r="E151" s="26">
        <f t="shared" si="22"/>
        <v>181933.11000000002</v>
      </c>
      <c r="F151" s="26">
        <f t="shared" si="23"/>
        <v>46362.63689999999</v>
      </c>
      <c r="G151" s="26">
        <f t="shared" si="20"/>
        <v>19317.765374999995</v>
      </c>
      <c r="H151" s="26">
        <f t="shared" si="24"/>
        <v>29812.78512</v>
      </c>
      <c r="I151" s="26">
        <f t="shared" si="21"/>
        <v>277426.297395</v>
      </c>
      <c r="J151" s="5">
        <v>84</v>
      </c>
      <c r="K151" s="11">
        <v>19242</v>
      </c>
      <c r="L151" s="11">
        <v>0</v>
      </c>
      <c r="M151" s="11">
        <v>0</v>
      </c>
      <c r="N151" s="11">
        <v>0</v>
      </c>
      <c r="O151" s="11">
        <v>0</v>
      </c>
      <c r="P151" s="11">
        <v>0</v>
      </c>
      <c r="Q151" s="11">
        <v>0</v>
      </c>
      <c r="R151" s="12">
        <v>193.67000000000002</v>
      </c>
      <c r="S151" s="12">
        <v>0</v>
      </c>
      <c r="T151" s="12">
        <v>0</v>
      </c>
      <c r="U151" s="12">
        <v>0</v>
      </c>
      <c r="V151" s="12">
        <v>0</v>
      </c>
      <c r="W151" s="12">
        <v>0</v>
      </c>
      <c r="X151" s="12">
        <v>0</v>
      </c>
      <c r="Y151" s="13">
        <v>46362.63689999999</v>
      </c>
      <c r="Z151" s="13">
        <v>29812.78512</v>
      </c>
      <c r="AA151" s="14">
        <f t="shared" si="19"/>
        <v>181933.11000000002</v>
      </c>
      <c r="AB151" s="10"/>
    </row>
    <row r="152" spans="1:28" x14ac:dyDescent="0.3">
      <c r="A152" s="5">
        <v>973</v>
      </c>
      <c r="B152" s="5" t="s">
        <v>526</v>
      </c>
      <c r="C152" s="5">
        <v>149</v>
      </c>
      <c r="D152" s="5" t="s">
        <v>526</v>
      </c>
      <c r="E152" s="26">
        <f t="shared" si="22"/>
        <v>465800.57500000001</v>
      </c>
      <c r="F152" s="26">
        <f t="shared" si="23"/>
        <v>134114.84627304535</v>
      </c>
      <c r="G152" s="26">
        <f t="shared" si="20"/>
        <v>55881.185947102233</v>
      </c>
      <c r="H152" s="26">
        <f t="shared" si="24"/>
        <v>87899.662812290859</v>
      </c>
      <c r="I152" s="26">
        <f t="shared" si="21"/>
        <v>743696.27003243845</v>
      </c>
      <c r="J152" s="5">
        <v>200</v>
      </c>
      <c r="K152" s="11">
        <v>49265</v>
      </c>
      <c r="L152" s="11">
        <v>0</v>
      </c>
      <c r="M152" s="11">
        <v>0</v>
      </c>
      <c r="N152" s="11">
        <v>0</v>
      </c>
      <c r="O152" s="11">
        <v>0</v>
      </c>
      <c r="P152" s="11">
        <v>0</v>
      </c>
      <c r="Q152" s="11">
        <v>0</v>
      </c>
      <c r="R152" s="12">
        <v>223.02766368692494</v>
      </c>
      <c r="S152" s="12">
        <v>0</v>
      </c>
      <c r="T152" s="12">
        <v>0</v>
      </c>
      <c r="U152" s="12">
        <v>0</v>
      </c>
      <c r="V152" s="12">
        <v>0</v>
      </c>
      <c r="W152" s="12">
        <v>0</v>
      </c>
      <c r="X152" s="12">
        <v>0</v>
      </c>
      <c r="Y152" s="13">
        <v>134114.84627304535</v>
      </c>
      <c r="Z152" s="13">
        <v>87899.662812290859</v>
      </c>
      <c r="AA152" s="14">
        <f t="shared" si="19"/>
        <v>465800.57500000001</v>
      </c>
      <c r="AB152" s="10"/>
    </row>
    <row r="153" spans="1:28" x14ac:dyDescent="0.3">
      <c r="A153" s="5">
        <v>5774</v>
      </c>
      <c r="B153" s="5" t="s">
        <v>474</v>
      </c>
      <c r="C153" s="5">
        <v>150</v>
      </c>
      <c r="D153" s="5" t="s">
        <v>474</v>
      </c>
      <c r="E153" s="26">
        <f t="shared" si="22"/>
        <v>217115.16500000001</v>
      </c>
      <c r="F153" s="26">
        <f t="shared" si="23"/>
        <v>64177.751955433312</v>
      </c>
      <c r="G153" s="26">
        <f t="shared" si="20"/>
        <v>26740.729981430544</v>
      </c>
      <c r="H153" s="26">
        <f t="shared" si="24"/>
        <v>40275.670056231102</v>
      </c>
      <c r="I153" s="26">
        <f t="shared" si="21"/>
        <v>348309.31699309498</v>
      </c>
      <c r="J153" s="5">
        <v>123</v>
      </c>
      <c r="K153" s="11">
        <v>22963</v>
      </c>
      <c r="L153" s="11">
        <v>0</v>
      </c>
      <c r="M153" s="11">
        <v>0</v>
      </c>
      <c r="N153" s="11">
        <v>0</v>
      </c>
      <c r="O153" s="11">
        <v>0</v>
      </c>
      <c r="P153" s="11">
        <v>0</v>
      </c>
      <c r="Q153" s="11">
        <v>0</v>
      </c>
      <c r="R153" s="12">
        <v>219.24220515737872</v>
      </c>
      <c r="S153" s="12">
        <v>0</v>
      </c>
      <c r="T153" s="12">
        <v>0</v>
      </c>
      <c r="U153" s="12">
        <v>0</v>
      </c>
      <c r="V153" s="12">
        <v>0</v>
      </c>
      <c r="W153" s="12">
        <v>0</v>
      </c>
      <c r="X153" s="12">
        <v>0</v>
      </c>
      <c r="Y153" s="13">
        <v>64177.751955433312</v>
      </c>
      <c r="Z153" s="13">
        <v>40275.670056231102</v>
      </c>
      <c r="AA153" s="14">
        <f t="shared" si="19"/>
        <v>217115.16500000001</v>
      </c>
      <c r="AB153" s="10"/>
    </row>
    <row r="154" spans="1:28" x14ac:dyDescent="0.3">
      <c r="A154" s="5">
        <v>2815</v>
      </c>
      <c r="B154" s="5" t="s">
        <v>81</v>
      </c>
      <c r="C154" s="5">
        <v>151</v>
      </c>
      <c r="D154" s="5" t="s">
        <v>81</v>
      </c>
      <c r="E154" s="26">
        <f t="shared" si="22"/>
        <v>390482.04499999998</v>
      </c>
      <c r="F154" s="26">
        <f t="shared" si="23"/>
        <v>163678.77485749792</v>
      </c>
      <c r="G154" s="26">
        <f t="shared" si="20"/>
        <v>68199.489523957469</v>
      </c>
      <c r="H154" s="26">
        <f t="shared" si="24"/>
        <v>97647.755950665509</v>
      </c>
      <c r="I154" s="26">
        <f t="shared" si="21"/>
        <v>720008.06533212098</v>
      </c>
      <c r="J154" s="5">
        <v>200</v>
      </c>
      <c r="K154" s="11">
        <v>41299</v>
      </c>
      <c r="L154" s="11">
        <v>0</v>
      </c>
      <c r="M154" s="11">
        <v>0</v>
      </c>
      <c r="N154" s="11">
        <v>0</v>
      </c>
      <c r="O154" s="11">
        <v>4690</v>
      </c>
      <c r="P154" s="11">
        <v>0</v>
      </c>
      <c r="Q154" s="11">
        <v>0</v>
      </c>
      <c r="R154" s="12">
        <v>236.98952259941373</v>
      </c>
      <c r="S154" s="12">
        <v>0</v>
      </c>
      <c r="T154" s="12">
        <v>0</v>
      </c>
      <c r="U154" s="12">
        <v>0</v>
      </c>
      <c r="V154" s="12">
        <v>515.68000000000006</v>
      </c>
      <c r="W154" s="12">
        <v>0</v>
      </c>
      <c r="X154" s="12">
        <v>0</v>
      </c>
      <c r="Y154" s="13">
        <v>163678.77485749792</v>
      </c>
      <c r="Z154" s="13">
        <v>97647.755950665509</v>
      </c>
      <c r="AA154" s="14">
        <f t="shared" si="19"/>
        <v>390482.04499999998</v>
      </c>
      <c r="AB154" s="10"/>
    </row>
    <row r="155" spans="1:28" x14ac:dyDescent="0.3">
      <c r="A155" s="5">
        <v>469</v>
      </c>
      <c r="B155" s="5" t="s">
        <v>166</v>
      </c>
      <c r="C155" s="5">
        <v>152</v>
      </c>
      <c r="D155" s="5" t="s">
        <v>166</v>
      </c>
      <c r="E155" s="26">
        <f t="shared" si="22"/>
        <v>297255.745</v>
      </c>
      <c r="F155" s="26">
        <f t="shared" si="23"/>
        <v>89338.451787617596</v>
      </c>
      <c r="G155" s="26">
        <f t="shared" si="20"/>
        <v>37224.354911507333</v>
      </c>
      <c r="H155" s="26">
        <f t="shared" si="24"/>
        <v>53482.252686729393</v>
      </c>
      <c r="I155" s="26">
        <f t="shared" si="21"/>
        <v>477300.80438585428</v>
      </c>
      <c r="J155" s="5">
        <v>120</v>
      </c>
      <c r="K155" s="11">
        <v>31439</v>
      </c>
      <c r="L155" s="11">
        <v>0</v>
      </c>
      <c r="M155" s="11">
        <v>0</v>
      </c>
      <c r="N155" s="11">
        <v>0</v>
      </c>
      <c r="O155" s="11">
        <v>0</v>
      </c>
      <c r="P155" s="11">
        <v>0</v>
      </c>
      <c r="Q155" s="11">
        <v>0</v>
      </c>
      <c r="R155" s="12">
        <v>212.64294620825007</v>
      </c>
      <c r="S155" s="12">
        <v>0</v>
      </c>
      <c r="T155" s="12">
        <v>0</v>
      </c>
      <c r="U155" s="12">
        <v>0</v>
      </c>
      <c r="V155" s="12">
        <v>0</v>
      </c>
      <c r="W155" s="12">
        <v>0</v>
      </c>
      <c r="X155" s="12">
        <v>0</v>
      </c>
      <c r="Y155" s="13">
        <v>89338.451787617596</v>
      </c>
      <c r="Z155" s="13">
        <v>53482.252686729393</v>
      </c>
      <c r="AA155" s="14">
        <f t="shared" si="19"/>
        <v>297255.745</v>
      </c>
      <c r="AB155" s="10"/>
    </row>
    <row r="156" spans="1:28" x14ac:dyDescent="0.3">
      <c r="A156" s="5">
        <v>315</v>
      </c>
      <c r="B156" s="5" t="s">
        <v>5</v>
      </c>
      <c r="C156" s="5">
        <v>153</v>
      </c>
      <c r="D156" s="5" t="s">
        <v>5</v>
      </c>
      <c r="E156" s="26">
        <f t="shared" si="22"/>
        <v>170747.845</v>
      </c>
      <c r="F156" s="26">
        <f t="shared" si="23"/>
        <v>47399.363975419175</v>
      </c>
      <c r="G156" s="26">
        <f t="shared" si="20"/>
        <v>19749.734989757992</v>
      </c>
      <c r="H156" s="26">
        <f t="shared" si="24"/>
        <v>27712.56926689023</v>
      </c>
      <c r="I156" s="26">
        <f t="shared" si="21"/>
        <v>265609.5132320674</v>
      </c>
      <c r="J156" s="5">
        <v>156</v>
      </c>
      <c r="K156" s="11">
        <v>18059</v>
      </c>
      <c r="L156" s="11">
        <v>0</v>
      </c>
      <c r="M156" s="11">
        <v>0</v>
      </c>
      <c r="N156" s="11">
        <v>0</v>
      </c>
      <c r="O156" s="11">
        <v>0</v>
      </c>
      <c r="P156" s="11">
        <v>0</v>
      </c>
      <c r="Q156" s="11">
        <v>0</v>
      </c>
      <c r="R156" s="12">
        <v>191.81965548265566</v>
      </c>
      <c r="S156" s="12">
        <v>0</v>
      </c>
      <c r="T156" s="12">
        <v>0</v>
      </c>
      <c r="U156" s="12">
        <v>0</v>
      </c>
      <c r="V156" s="12">
        <v>0</v>
      </c>
      <c r="W156" s="12">
        <v>0</v>
      </c>
      <c r="X156" s="12">
        <v>0</v>
      </c>
      <c r="Y156" s="13">
        <v>47399.363975419175</v>
      </c>
      <c r="Z156" s="13">
        <v>27712.56926689023</v>
      </c>
      <c r="AA156" s="14">
        <f t="shared" si="19"/>
        <v>170747.845</v>
      </c>
      <c r="AB156" s="10"/>
    </row>
    <row r="157" spans="1:28" x14ac:dyDescent="0.3">
      <c r="A157" s="5">
        <v>48</v>
      </c>
      <c r="B157" s="5" t="s">
        <v>82</v>
      </c>
      <c r="C157" s="5">
        <v>154</v>
      </c>
      <c r="D157" s="5" t="s">
        <v>82</v>
      </c>
      <c r="E157" s="26">
        <f t="shared" si="22"/>
        <v>206345.92</v>
      </c>
      <c r="F157" s="26">
        <f t="shared" si="23"/>
        <v>54140.987059839841</v>
      </c>
      <c r="G157" s="26">
        <f t="shared" si="20"/>
        <v>22558.744608266603</v>
      </c>
      <c r="H157" s="26">
        <f t="shared" si="24"/>
        <v>33220.787978581255</v>
      </c>
      <c r="I157" s="26">
        <f t="shared" si="21"/>
        <v>316266.43964668777</v>
      </c>
      <c r="J157" s="5">
        <v>120</v>
      </c>
      <c r="K157" s="11">
        <v>21824</v>
      </c>
      <c r="L157" s="11">
        <v>0</v>
      </c>
      <c r="M157" s="11">
        <v>0</v>
      </c>
      <c r="N157" s="11">
        <v>0</v>
      </c>
      <c r="O157" s="11">
        <v>0</v>
      </c>
      <c r="P157" s="11">
        <v>0</v>
      </c>
      <c r="Q157" s="11">
        <v>0</v>
      </c>
      <c r="R157" s="12">
        <v>190.27669067644138</v>
      </c>
      <c r="S157" s="12">
        <v>0</v>
      </c>
      <c r="T157" s="12">
        <v>0</v>
      </c>
      <c r="U157" s="12">
        <v>0</v>
      </c>
      <c r="V157" s="12">
        <v>0</v>
      </c>
      <c r="W157" s="12">
        <v>0</v>
      </c>
      <c r="X157" s="12">
        <v>0</v>
      </c>
      <c r="Y157" s="13">
        <v>54140.987059839841</v>
      </c>
      <c r="Z157" s="13">
        <v>33220.787978581255</v>
      </c>
      <c r="AA157" s="14">
        <f t="shared" si="19"/>
        <v>206345.92</v>
      </c>
      <c r="AB157" s="10"/>
    </row>
    <row r="158" spans="1:28" x14ac:dyDescent="0.3">
      <c r="A158" s="5">
        <v>3984</v>
      </c>
      <c r="B158" s="5" t="s">
        <v>589</v>
      </c>
      <c r="C158" s="5">
        <v>155</v>
      </c>
      <c r="D158" s="5" t="s">
        <v>589</v>
      </c>
      <c r="E158" s="26">
        <f t="shared" si="22"/>
        <v>0</v>
      </c>
      <c r="F158" s="26">
        <f t="shared" si="23"/>
        <v>898053.21059999603</v>
      </c>
      <c r="G158" s="26">
        <f t="shared" si="20"/>
        <v>374188.83774999832</v>
      </c>
      <c r="H158" s="26">
        <f t="shared" si="24"/>
        <v>588758.49424000003</v>
      </c>
      <c r="I158" s="26">
        <f t="shared" si="21"/>
        <v>1861000.5425899941</v>
      </c>
      <c r="J158" s="5">
        <v>169</v>
      </c>
      <c r="K158" s="11">
        <v>0</v>
      </c>
      <c r="L158" s="11">
        <v>52346</v>
      </c>
      <c r="M158" s="11">
        <v>0</v>
      </c>
      <c r="N158" s="11">
        <v>0</v>
      </c>
      <c r="O158" s="11">
        <v>0</v>
      </c>
      <c r="P158" s="11">
        <v>0</v>
      </c>
      <c r="Q158" s="11">
        <v>0</v>
      </c>
      <c r="R158" s="12">
        <v>0</v>
      </c>
      <c r="S158" s="12">
        <v>1405.93</v>
      </c>
      <c r="T158" s="12">
        <v>0</v>
      </c>
      <c r="U158" s="12">
        <v>0</v>
      </c>
      <c r="V158" s="12">
        <v>0</v>
      </c>
      <c r="W158" s="12">
        <v>0</v>
      </c>
      <c r="X158" s="12">
        <v>0</v>
      </c>
      <c r="Y158" s="13">
        <v>898053.21059999603</v>
      </c>
      <c r="Z158" s="13">
        <v>588758.49424000003</v>
      </c>
      <c r="AA158" s="14">
        <f t="shared" si="19"/>
        <v>0</v>
      </c>
      <c r="AB158" s="10"/>
    </row>
    <row r="159" spans="1:28" x14ac:dyDescent="0.3">
      <c r="A159" s="5">
        <v>254</v>
      </c>
      <c r="B159" s="5" t="s">
        <v>427</v>
      </c>
      <c r="C159" s="5">
        <v>156</v>
      </c>
      <c r="D159" s="5" t="s">
        <v>427</v>
      </c>
      <c r="E159" s="26">
        <f t="shared" si="22"/>
        <v>332069.05499999999</v>
      </c>
      <c r="F159" s="26">
        <f t="shared" si="23"/>
        <v>107871.89877621009</v>
      </c>
      <c r="G159" s="26">
        <f t="shared" si="20"/>
        <v>44946.624490087532</v>
      </c>
      <c r="H159" s="26">
        <f t="shared" si="24"/>
        <v>69857.745507312051</v>
      </c>
      <c r="I159" s="26">
        <f t="shared" si="21"/>
        <v>554745.32377360959</v>
      </c>
      <c r="J159" s="5">
        <v>160</v>
      </c>
      <c r="K159" s="11">
        <v>35121</v>
      </c>
      <c r="L159" s="11">
        <v>0</v>
      </c>
      <c r="M159" s="11">
        <v>0</v>
      </c>
      <c r="N159" s="11">
        <v>0</v>
      </c>
      <c r="O159" s="11">
        <v>0</v>
      </c>
      <c r="P159" s="11">
        <v>0</v>
      </c>
      <c r="Q159" s="11">
        <v>0</v>
      </c>
      <c r="R159" s="12">
        <v>248.63239054736499</v>
      </c>
      <c r="S159" s="12">
        <v>0</v>
      </c>
      <c r="T159" s="12">
        <v>0</v>
      </c>
      <c r="U159" s="12">
        <v>0</v>
      </c>
      <c r="V159" s="12">
        <v>0</v>
      </c>
      <c r="W159" s="12">
        <v>0</v>
      </c>
      <c r="X159" s="12">
        <v>0</v>
      </c>
      <c r="Y159" s="13">
        <v>107871.89877621009</v>
      </c>
      <c r="Z159" s="13">
        <v>69857.745507312051</v>
      </c>
      <c r="AA159" s="14">
        <f t="shared" si="19"/>
        <v>332069.05499999999</v>
      </c>
      <c r="AB159" s="10"/>
    </row>
    <row r="160" spans="1:28" x14ac:dyDescent="0.3">
      <c r="A160" s="5">
        <v>4148</v>
      </c>
      <c r="B160" s="5" t="s">
        <v>83</v>
      </c>
      <c r="C160" s="5">
        <v>157</v>
      </c>
      <c r="D160" s="5" t="s">
        <v>83</v>
      </c>
      <c r="E160" s="26">
        <f t="shared" si="22"/>
        <v>144122.565</v>
      </c>
      <c r="F160" s="26">
        <f t="shared" si="23"/>
        <v>58078.116449999994</v>
      </c>
      <c r="G160" s="26">
        <f t="shared" si="20"/>
        <v>24199.215187499998</v>
      </c>
      <c r="H160" s="26">
        <f t="shared" si="24"/>
        <v>38559.912240000005</v>
      </c>
      <c r="I160" s="26">
        <f t="shared" si="21"/>
        <v>264959.80887750001</v>
      </c>
      <c r="J160" s="5">
        <v>82</v>
      </c>
      <c r="K160" s="11">
        <v>15243</v>
      </c>
      <c r="L160" s="11">
        <v>0</v>
      </c>
      <c r="M160" s="11">
        <v>0</v>
      </c>
      <c r="N160" s="11">
        <v>0</v>
      </c>
      <c r="O160" s="11">
        <v>0</v>
      </c>
      <c r="P160" s="11">
        <v>0</v>
      </c>
      <c r="Q160" s="11">
        <v>0</v>
      </c>
      <c r="R160" s="12">
        <v>316.21000000000004</v>
      </c>
      <c r="S160" s="12">
        <v>0</v>
      </c>
      <c r="T160" s="12">
        <v>0</v>
      </c>
      <c r="U160" s="12">
        <v>0</v>
      </c>
      <c r="V160" s="12">
        <v>0</v>
      </c>
      <c r="W160" s="12">
        <v>0</v>
      </c>
      <c r="X160" s="12">
        <v>0</v>
      </c>
      <c r="Y160" s="13">
        <v>58078.116449999994</v>
      </c>
      <c r="Z160" s="13">
        <v>38559.912240000005</v>
      </c>
      <c r="AA160" s="14">
        <f t="shared" si="19"/>
        <v>144122.565</v>
      </c>
      <c r="AB160" s="10"/>
    </row>
    <row r="161" spans="1:28" x14ac:dyDescent="0.3">
      <c r="A161" s="5">
        <v>682</v>
      </c>
      <c r="B161" s="5" t="s">
        <v>84</v>
      </c>
      <c r="C161" s="5">
        <v>158</v>
      </c>
      <c r="D161" s="5" t="s">
        <v>84</v>
      </c>
      <c r="E161" s="26">
        <f t="shared" si="22"/>
        <v>3432.165</v>
      </c>
      <c r="F161" s="26">
        <f t="shared" si="23"/>
        <v>964.40044865480615</v>
      </c>
      <c r="G161" s="26">
        <f t="shared" si="20"/>
        <v>401.83352027283593</v>
      </c>
      <c r="H161" s="26">
        <f t="shared" si="24"/>
        <v>570.53930594922997</v>
      </c>
      <c r="I161" s="26">
        <f t="shared" si="21"/>
        <v>5368.9382748768721</v>
      </c>
      <c r="J161" s="5">
        <v>46</v>
      </c>
      <c r="K161" s="11">
        <v>363</v>
      </c>
      <c r="L161" s="11">
        <v>0</v>
      </c>
      <c r="M161" s="11">
        <v>0</v>
      </c>
      <c r="N161" s="11">
        <v>0</v>
      </c>
      <c r="O161" s="11">
        <v>0</v>
      </c>
      <c r="P161" s="11">
        <v>0</v>
      </c>
      <c r="Q161" s="11">
        <v>0</v>
      </c>
      <c r="R161" s="12">
        <v>196.46670315056127</v>
      </c>
      <c r="S161" s="12">
        <v>0</v>
      </c>
      <c r="T161" s="12">
        <v>0</v>
      </c>
      <c r="U161" s="12">
        <v>0</v>
      </c>
      <c r="V161" s="12">
        <v>0</v>
      </c>
      <c r="W161" s="12">
        <v>0</v>
      </c>
      <c r="X161" s="12">
        <v>0</v>
      </c>
      <c r="Y161" s="13">
        <v>964.40044865480615</v>
      </c>
      <c r="Z161" s="13">
        <v>570.53930594922997</v>
      </c>
      <c r="AA161" s="14">
        <f t="shared" si="19"/>
        <v>3432.165</v>
      </c>
      <c r="AB161" s="10"/>
    </row>
    <row r="162" spans="1:28" x14ac:dyDescent="0.3">
      <c r="A162" s="5">
        <v>7745</v>
      </c>
      <c r="B162" s="5" t="s">
        <v>610</v>
      </c>
      <c r="C162" s="5">
        <v>159</v>
      </c>
      <c r="D162" s="5" t="s">
        <v>610</v>
      </c>
      <c r="E162" s="26">
        <f t="shared" si="22"/>
        <v>654191.44999999995</v>
      </c>
      <c r="F162" s="26">
        <f t="shared" si="23"/>
        <v>253117.60813737751</v>
      </c>
      <c r="G162" s="26">
        <f t="shared" si="20"/>
        <v>105465.67005724063</v>
      </c>
      <c r="H162" s="26">
        <f t="shared" si="24"/>
        <v>167360.37207326802</v>
      </c>
      <c r="I162" s="26">
        <f t="shared" si="21"/>
        <v>1180135.1002678862</v>
      </c>
      <c r="J162" s="5">
        <v>240</v>
      </c>
      <c r="K162" s="11">
        <v>69190</v>
      </c>
      <c r="L162" s="11">
        <v>0</v>
      </c>
      <c r="M162" s="11">
        <v>0</v>
      </c>
      <c r="N162" s="11">
        <v>0</v>
      </c>
      <c r="O162" s="11">
        <v>0</v>
      </c>
      <c r="P162" s="11">
        <v>0</v>
      </c>
      <c r="Q162" s="11">
        <v>0</v>
      </c>
      <c r="R162" s="12">
        <v>302.35650396240067</v>
      </c>
      <c r="S162" s="12">
        <v>0</v>
      </c>
      <c r="T162" s="12">
        <v>0</v>
      </c>
      <c r="U162" s="12">
        <v>0</v>
      </c>
      <c r="V162" s="12">
        <v>0</v>
      </c>
      <c r="W162" s="12">
        <v>0</v>
      </c>
      <c r="X162" s="12">
        <v>0</v>
      </c>
      <c r="Y162" s="13">
        <v>253117.60813737751</v>
      </c>
      <c r="Z162" s="13">
        <v>167360.37207326802</v>
      </c>
      <c r="AA162" s="14">
        <f t="shared" si="19"/>
        <v>654191.44999999995</v>
      </c>
      <c r="AB162" s="10"/>
    </row>
    <row r="163" spans="1:28" x14ac:dyDescent="0.3">
      <c r="A163" s="5">
        <v>251</v>
      </c>
      <c r="B163" s="5" t="s">
        <v>126</v>
      </c>
      <c r="C163" s="5">
        <v>160</v>
      </c>
      <c r="D163" s="5" t="s">
        <v>126</v>
      </c>
      <c r="E163" s="26">
        <f t="shared" si="22"/>
        <v>222911.08</v>
      </c>
      <c r="F163" s="26">
        <f t="shared" si="23"/>
        <v>71705.086939729372</v>
      </c>
      <c r="G163" s="26">
        <f t="shared" si="20"/>
        <v>29877.119558220569</v>
      </c>
      <c r="H163" s="26">
        <f t="shared" si="24"/>
        <v>41369.833674522335</v>
      </c>
      <c r="I163" s="26">
        <f t="shared" si="21"/>
        <v>365863.12017247226</v>
      </c>
      <c r="J163" s="5">
        <v>122</v>
      </c>
      <c r="K163" s="11">
        <v>23576</v>
      </c>
      <c r="L163" s="11">
        <v>0</v>
      </c>
      <c r="M163" s="11">
        <v>0</v>
      </c>
      <c r="N163" s="11">
        <v>0</v>
      </c>
      <c r="O163" s="11">
        <v>0</v>
      </c>
      <c r="P163" s="11">
        <v>0</v>
      </c>
      <c r="Q163" s="11">
        <v>0</v>
      </c>
      <c r="R163" s="12">
        <v>219.34294237000728</v>
      </c>
      <c r="S163" s="12">
        <v>0</v>
      </c>
      <c r="T163" s="12">
        <v>0</v>
      </c>
      <c r="U163" s="12">
        <v>0</v>
      </c>
      <c r="V163" s="12">
        <v>0</v>
      </c>
      <c r="W163" s="12">
        <v>0</v>
      </c>
      <c r="X163" s="12">
        <v>0</v>
      </c>
      <c r="Y163" s="13">
        <v>71705.086939729372</v>
      </c>
      <c r="Z163" s="13">
        <v>41369.833674522335</v>
      </c>
      <c r="AA163" s="14">
        <f t="shared" si="19"/>
        <v>222911.08</v>
      </c>
      <c r="AB163" s="10"/>
    </row>
    <row r="164" spans="1:28" x14ac:dyDescent="0.3">
      <c r="A164" s="5">
        <v>492</v>
      </c>
      <c r="B164" s="5" t="s">
        <v>466</v>
      </c>
      <c r="C164" s="5">
        <v>161</v>
      </c>
      <c r="D164" s="5" t="s">
        <v>466</v>
      </c>
      <c r="E164" s="26">
        <f t="shared" si="22"/>
        <v>140350.01999999999</v>
      </c>
      <c r="F164" s="26">
        <f t="shared" si="23"/>
        <v>44400.630600000004</v>
      </c>
      <c r="G164" s="26">
        <f t="shared" si="20"/>
        <v>18500.262750000002</v>
      </c>
      <c r="H164" s="26">
        <f t="shared" si="24"/>
        <v>28310.4768</v>
      </c>
      <c r="I164" s="26">
        <f t="shared" si="21"/>
        <v>231561.39014999999</v>
      </c>
      <c r="J164" s="5">
        <v>102</v>
      </c>
      <c r="K164" s="11">
        <v>14844</v>
      </c>
      <c r="L164" s="11">
        <v>0</v>
      </c>
      <c r="M164" s="11">
        <v>0</v>
      </c>
      <c r="N164" s="11">
        <v>0</v>
      </c>
      <c r="O164" s="11">
        <v>0</v>
      </c>
      <c r="P164" s="11">
        <v>0</v>
      </c>
      <c r="Q164" s="11">
        <v>0</v>
      </c>
      <c r="R164" s="12">
        <v>238.4</v>
      </c>
      <c r="S164" s="12">
        <v>0</v>
      </c>
      <c r="T164" s="12">
        <v>0</v>
      </c>
      <c r="U164" s="12">
        <v>0</v>
      </c>
      <c r="V164" s="12">
        <v>0</v>
      </c>
      <c r="W164" s="12">
        <v>0</v>
      </c>
      <c r="X164" s="12">
        <v>0</v>
      </c>
      <c r="Y164" s="13">
        <v>44400.630600000004</v>
      </c>
      <c r="Z164" s="13">
        <v>28310.4768</v>
      </c>
      <c r="AA164" s="14">
        <f t="shared" si="19"/>
        <v>140350.01999999999</v>
      </c>
      <c r="AB164" s="10"/>
    </row>
    <row r="165" spans="1:28" x14ac:dyDescent="0.3">
      <c r="A165" s="5">
        <v>305</v>
      </c>
      <c r="B165" s="5" t="s">
        <v>142</v>
      </c>
      <c r="C165" s="5">
        <v>162</v>
      </c>
      <c r="D165" s="5" t="s">
        <v>142</v>
      </c>
      <c r="E165" s="26">
        <f t="shared" si="22"/>
        <v>221048.44500000001</v>
      </c>
      <c r="F165" s="26">
        <f t="shared" si="23"/>
        <v>82369.646881245586</v>
      </c>
      <c r="G165" s="26">
        <f t="shared" si="20"/>
        <v>34320.686200518991</v>
      </c>
      <c r="H165" s="26">
        <f t="shared" si="24"/>
        <v>49807.023776664311</v>
      </c>
      <c r="I165" s="26">
        <f t="shared" si="21"/>
        <v>387545.80185842887</v>
      </c>
      <c r="J165" s="5">
        <v>100</v>
      </c>
      <c r="K165" s="11">
        <v>23379</v>
      </c>
      <c r="L165" s="11">
        <v>0</v>
      </c>
      <c r="M165" s="11">
        <v>0</v>
      </c>
      <c r="N165" s="11">
        <v>0</v>
      </c>
      <c r="O165" s="11">
        <v>0</v>
      </c>
      <c r="P165" s="11">
        <v>0</v>
      </c>
      <c r="Q165" s="11">
        <v>0</v>
      </c>
      <c r="R165" s="12">
        <v>266.30215030938189</v>
      </c>
      <c r="S165" s="12">
        <v>0</v>
      </c>
      <c r="T165" s="12">
        <v>0</v>
      </c>
      <c r="U165" s="12">
        <v>0</v>
      </c>
      <c r="V165" s="12">
        <v>0</v>
      </c>
      <c r="W165" s="12">
        <v>0</v>
      </c>
      <c r="X165" s="12">
        <v>0</v>
      </c>
      <c r="Y165" s="13">
        <v>82369.646881245586</v>
      </c>
      <c r="Z165" s="13">
        <v>49807.023776664311</v>
      </c>
      <c r="AA165" s="14">
        <f t="shared" si="19"/>
        <v>221048.44500000001</v>
      </c>
      <c r="AB165" s="10"/>
    </row>
    <row r="166" spans="1:28" x14ac:dyDescent="0.3">
      <c r="A166" s="5">
        <v>7268</v>
      </c>
      <c r="B166" s="5" t="s">
        <v>86</v>
      </c>
      <c r="C166" s="5">
        <v>163</v>
      </c>
      <c r="D166" s="5" t="s">
        <v>86</v>
      </c>
      <c r="E166" s="26">
        <f t="shared" si="22"/>
        <v>669451.81999999995</v>
      </c>
      <c r="F166" s="26">
        <f t="shared" si="23"/>
        <v>205238.43207792789</v>
      </c>
      <c r="G166" s="26">
        <f t="shared" si="20"/>
        <v>85516.013365803286</v>
      </c>
      <c r="H166" s="26">
        <f t="shared" si="24"/>
        <v>132808.82414822822</v>
      </c>
      <c r="I166" s="26">
        <f t="shared" si="21"/>
        <v>1093015.0895919593</v>
      </c>
      <c r="J166" s="5">
        <v>240</v>
      </c>
      <c r="K166" s="11">
        <v>70804</v>
      </c>
      <c r="L166" s="11">
        <v>0</v>
      </c>
      <c r="M166" s="11">
        <v>0</v>
      </c>
      <c r="N166" s="11">
        <v>0</v>
      </c>
      <c r="O166" s="11">
        <v>0</v>
      </c>
      <c r="P166" s="11">
        <v>0</v>
      </c>
      <c r="Q166" s="11">
        <v>0</v>
      </c>
      <c r="R166" s="12">
        <v>234.46560954929845</v>
      </c>
      <c r="S166" s="12">
        <v>0</v>
      </c>
      <c r="T166" s="12">
        <v>0</v>
      </c>
      <c r="U166" s="12">
        <v>0</v>
      </c>
      <c r="V166" s="12">
        <v>0</v>
      </c>
      <c r="W166" s="12">
        <v>0</v>
      </c>
      <c r="X166" s="12">
        <v>0</v>
      </c>
      <c r="Y166" s="13">
        <v>205238.43207792789</v>
      </c>
      <c r="Z166" s="13">
        <v>132808.82414822822</v>
      </c>
      <c r="AA166" s="14">
        <f t="shared" si="19"/>
        <v>669451.81999999995</v>
      </c>
      <c r="AB166" s="10"/>
    </row>
    <row r="167" spans="1:28" x14ac:dyDescent="0.3">
      <c r="A167" s="5">
        <v>559</v>
      </c>
      <c r="B167" s="5" t="s">
        <v>472</v>
      </c>
      <c r="C167" s="5">
        <v>164</v>
      </c>
      <c r="D167" s="5" t="s">
        <v>472</v>
      </c>
      <c r="E167" s="26">
        <f t="shared" si="22"/>
        <v>112363.22</v>
      </c>
      <c r="F167" s="26">
        <f t="shared" si="23"/>
        <v>39651.358897626444</v>
      </c>
      <c r="G167" s="26">
        <f t="shared" si="20"/>
        <v>16521.399540677685</v>
      </c>
      <c r="H167" s="26">
        <f t="shared" si="24"/>
        <v>24203.005492067437</v>
      </c>
      <c r="I167" s="26">
        <f t="shared" si="21"/>
        <v>192738.98393037156</v>
      </c>
      <c r="J167" s="5">
        <v>123</v>
      </c>
      <c r="K167" s="11">
        <v>11884</v>
      </c>
      <c r="L167" s="11">
        <v>0</v>
      </c>
      <c r="M167" s="11">
        <v>0</v>
      </c>
      <c r="N167" s="11">
        <v>0</v>
      </c>
      <c r="O167" s="11">
        <v>0</v>
      </c>
      <c r="P167" s="11">
        <v>0</v>
      </c>
      <c r="Q167" s="11">
        <v>0</v>
      </c>
      <c r="R167" s="12">
        <v>254.57553740394059</v>
      </c>
      <c r="S167" s="12">
        <v>0</v>
      </c>
      <c r="T167" s="12">
        <v>0</v>
      </c>
      <c r="U167" s="12">
        <v>0</v>
      </c>
      <c r="V167" s="12">
        <v>0</v>
      </c>
      <c r="W167" s="12">
        <v>0</v>
      </c>
      <c r="X167" s="12">
        <v>0</v>
      </c>
      <c r="Y167" s="13">
        <v>39651.358897626444</v>
      </c>
      <c r="Z167" s="13">
        <v>24203.005492067437</v>
      </c>
      <c r="AA167" s="14">
        <f t="shared" si="19"/>
        <v>112363.22</v>
      </c>
      <c r="AB167" s="10"/>
    </row>
    <row r="168" spans="1:28" x14ac:dyDescent="0.3">
      <c r="A168" s="5">
        <v>459</v>
      </c>
      <c r="B168" s="5" t="s">
        <v>88</v>
      </c>
      <c r="C168" s="5">
        <v>165</v>
      </c>
      <c r="D168" s="5" t="s">
        <v>88</v>
      </c>
      <c r="E168" s="26">
        <f t="shared" si="22"/>
        <v>248694.86499999999</v>
      </c>
      <c r="F168" s="26">
        <f t="shared" si="23"/>
        <v>76896.820499999987</v>
      </c>
      <c r="G168" s="26">
        <f t="shared" si="20"/>
        <v>32040.341874999995</v>
      </c>
      <c r="H168" s="26">
        <f t="shared" si="24"/>
        <v>49538.018080000009</v>
      </c>
      <c r="I168" s="26">
        <f t="shared" si="21"/>
        <v>407170.04545499996</v>
      </c>
      <c r="J168" s="5">
        <v>142</v>
      </c>
      <c r="K168" s="11">
        <v>26303</v>
      </c>
      <c r="L168" s="11">
        <v>0</v>
      </c>
      <c r="M168" s="11">
        <v>0</v>
      </c>
      <c r="N168" s="11">
        <v>0</v>
      </c>
      <c r="O168" s="11">
        <v>0</v>
      </c>
      <c r="P168" s="11">
        <v>0</v>
      </c>
      <c r="Q168" s="11">
        <v>0</v>
      </c>
      <c r="R168" s="12">
        <v>235.42000000000004</v>
      </c>
      <c r="S168" s="12">
        <v>0</v>
      </c>
      <c r="T168" s="12">
        <v>0</v>
      </c>
      <c r="U168" s="12">
        <v>0</v>
      </c>
      <c r="V168" s="12">
        <v>0</v>
      </c>
      <c r="W168" s="12">
        <v>0</v>
      </c>
      <c r="X168" s="12">
        <v>0</v>
      </c>
      <c r="Y168" s="13">
        <v>76896.820499999987</v>
      </c>
      <c r="Z168" s="13">
        <v>49538.018080000009</v>
      </c>
      <c r="AA168" s="14">
        <f t="shared" si="19"/>
        <v>248694.86499999999</v>
      </c>
      <c r="AB168" s="10"/>
    </row>
    <row r="169" spans="1:28" x14ac:dyDescent="0.3">
      <c r="A169" s="5">
        <v>1678</v>
      </c>
      <c r="B169" s="5" t="s">
        <v>89</v>
      </c>
      <c r="C169" s="5">
        <v>166</v>
      </c>
      <c r="D169" s="5" t="s">
        <v>89</v>
      </c>
      <c r="E169" s="26">
        <f t="shared" si="22"/>
        <v>438456.71500000003</v>
      </c>
      <c r="F169" s="26">
        <f t="shared" si="23"/>
        <v>207347.26053928782</v>
      </c>
      <c r="G169" s="26">
        <f t="shared" si="20"/>
        <v>86394.691891369934</v>
      </c>
      <c r="H169" s="26">
        <f t="shared" si="24"/>
        <v>127798.86322095348</v>
      </c>
      <c r="I169" s="26">
        <f t="shared" si="21"/>
        <v>859997.53065161116</v>
      </c>
      <c r="J169" s="5">
        <v>200</v>
      </c>
      <c r="K169" s="11">
        <v>46373</v>
      </c>
      <c r="L169" s="11">
        <v>0</v>
      </c>
      <c r="M169" s="11">
        <v>0</v>
      </c>
      <c r="N169" s="11">
        <v>0</v>
      </c>
      <c r="O169" s="11">
        <v>0</v>
      </c>
      <c r="P169" s="11">
        <v>0</v>
      </c>
      <c r="Q169" s="11">
        <v>0</v>
      </c>
      <c r="R169" s="12">
        <v>344.48618598363674</v>
      </c>
      <c r="S169" s="12">
        <v>0</v>
      </c>
      <c r="T169" s="12">
        <v>0</v>
      </c>
      <c r="U169" s="12">
        <v>0</v>
      </c>
      <c r="V169" s="12">
        <v>0</v>
      </c>
      <c r="W169" s="12">
        <v>0</v>
      </c>
      <c r="X169" s="12">
        <v>0</v>
      </c>
      <c r="Y169" s="13">
        <v>207347.26053928782</v>
      </c>
      <c r="Z169" s="13">
        <v>127798.86322095348</v>
      </c>
      <c r="AA169" s="14">
        <f t="shared" si="19"/>
        <v>438456.71500000003</v>
      </c>
      <c r="AB169" s="10"/>
    </row>
    <row r="170" spans="1:28" x14ac:dyDescent="0.3">
      <c r="A170" s="5">
        <v>1679</v>
      </c>
      <c r="B170" s="5" t="s">
        <v>90</v>
      </c>
      <c r="C170" s="5">
        <v>167</v>
      </c>
      <c r="D170" s="5" t="s">
        <v>90</v>
      </c>
      <c r="E170" s="26">
        <f t="shared" si="22"/>
        <v>78504.865000000005</v>
      </c>
      <c r="F170" s="26">
        <f t="shared" si="23"/>
        <v>28855.671330712117</v>
      </c>
      <c r="G170" s="26">
        <f t="shared" si="20"/>
        <v>12023.196387796715</v>
      </c>
      <c r="H170" s="26">
        <f t="shared" si="24"/>
        <v>16625.842016379796</v>
      </c>
      <c r="I170" s="26">
        <f t="shared" si="21"/>
        <v>136009.57473488862</v>
      </c>
      <c r="J170" s="5">
        <v>100</v>
      </c>
      <c r="K170" s="11">
        <v>8303</v>
      </c>
      <c r="L170" s="11">
        <v>0</v>
      </c>
      <c r="M170" s="11">
        <v>0</v>
      </c>
      <c r="N170" s="11">
        <v>0</v>
      </c>
      <c r="O170" s="11">
        <v>0</v>
      </c>
      <c r="P170" s="11">
        <v>0</v>
      </c>
      <c r="Q170" s="11">
        <v>0</v>
      </c>
      <c r="R170" s="12">
        <v>250.2987175776797</v>
      </c>
      <c r="S170" s="12">
        <v>0</v>
      </c>
      <c r="T170" s="12">
        <v>0</v>
      </c>
      <c r="U170" s="12">
        <v>0</v>
      </c>
      <c r="V170" s="12">
        <v>0</v>
      </c>
      <c r="W170" s="12">
        <v>0</v>
      </c>
      <c r="X170" s="12">
        <v>0</v>
      </c>
      <c r="Y170" s="13">
        <v>28855.671330712117</v>
      </c>
      <c r="Z170" s="13">
        <v>16625.842016379796</v>
      </c>
      <c r="AA170" s="14">
        <f t="shared" si="19"/>
        <v>78504.865000000005</v>
      </c>
      <c r="AB170" s="10"/>
    </row>
    <row r="171" spans="1:28" x14ac:dyDescent="0.3">
      <c r="A171" s="5">
        <v>4898</v>
      </c>
      <c r="B171" s="5" t="s">
        <v>91</v>
      </c>
      <c r="C171" s="5">
        <v>168</v>
      </c>
      <c r="D171" s="5" t="s">
        <v>91</v>
      </c>
      <c r="E171" s="26">
        <f t="shared" si="22"/>
        <v>229331.02499999999</v>
      </c>
      <c r="F171" s="26">
        <f t="shared" si="23"/>
        <v>70265.068511499572</v>
      </c>
      <c r="G171" s="26">
        <f t="shared" si="20"/>
        <v>29277.111879791486</v>
      </c>
      <c r="H171" s="26">
        <f t="shared" si="24"/>
        <v>43237.69120613311</v>
      </c>
      <c r="I171" s="26">
        <f t="shared" si="21"/>
        <v>372110.89659742417</v>
      </c>
      <c r="J171" s="5">
        <v>160</v>
      </c>
      <c r="K171" s="11">
        <v>24255</v>
      </c>
      <c r="L171" s="11">
        <v>0</v>
      </c>
      <c r="M171" s="11">
        <v>0</v>
      </c>
      <c r="N171" s="11">
        <v>0</v>
      </c>
      <c r="O171" s="11">
        <v>0</v>
      </c>
      <c r="P171" s="11">
        <v>0</v>
      </c>
      <c r="Q171" s="11">
        <v>0</v>
      </c>
      <c r="R171" s="12">
        <v>222.82875286607455</v>
      </c>
      <c r="S171" s="12">
        <v>0</v>
      </c>
      <c r="T171" s="12">
        <v>0</v>
      </c>
      <c r="U171" s="12">
        <v>0</v>
      </c>
      <c r="V171" s="12">
        <v>0</v>
      </c>
      <c r="W171" s="12">
        <v>0</v>
      </c>
      <c r="X171" s="12">
        <v>0</v>
      </c>
      <c r="Y171" s="13">
        <v>70265.068511499572</v>
      </c>
      <c r="Z171" s="13">
        <v>43237.69120613311</v>
      </c>
      <c r="AA171" s="14">
        <f t="shared" si="19"/>
        <v>229331.02499999999</v>
      </c>
      <c r="AB171" s="10"/>
    </row>
    <row r="172" spans="1:28" x14ac:dyDescent="0.3">
      <c r="A172" s="5">
        <v>194</v>
      </c>
      <c r="B172" s="5" t="s">
        <v>92</v>
      </c>
      <c r="C172" s="5">
        <v>169</v>
      </c>
      <c r="D172" s="5" t="s">
        <v>92</v>
      </c>
      <c r="E172" s="26">
        <f t="shared" si="22"/>
        <v>793123.22</v>
      </c>
      <c r="F172" s="26">
        <f t="shared" si="23"/>
        <v>297955.50547076302</v>
      </c>
      <c r="G172" s="26">
        <f t="shared" si="20"/>
        <v>124148.1272794846</v>
      </c>
      <c r="H172" s="26">
        <f t="shared" si="24"/>
        <v>209564.56507774029</v>
      </c>
      <c r="I172" s="26">
        <f t="shared" si="21"/>
        <v>1424791.4178279878</v>
      </c>
      <c r="J172" s="5">
        <v>326</v>
      </c>
      <c r="K172" s="11">
        <v>83884</v>
      </c>
      <c r="L172" s="11">
        <v>0</v>
      </c>
      <c r="M172" s="11">
        <v>0</v>
      </c>
      <c r="N172" s="11">
        <v>0</v>
      </c>
      <c r="O172" s="11">
        <v>0</v>
      </c>
      <c r="P172" s="11">
        <v>0</v>
      </c>
      <c r="Q172" s="11">
        <v>10273</v>
      </c>
      <c r="R172" s="12">
        <v>263.20963240567374</v>
      </c>
      <c r="S172" s="12">
        <v>0</v>
      </c>
      <c r="T172" s="12">
        <v>0</v>
      </c>
      <c r="U172" s="12">
        <v>0</v>
      </c>
      <c r="V172" s="12">
        <v>0</v>
      </c>
      <c r="W172" s="12">
        <v>0</v>
      </c>
      <c r="X172" s="12">
        <v>400.71000000000004</v>
      </c>
      <c r="Y172" s="13">
        <v>297955.50547076302</v>
      </c>
      <c r="Z172" s="13">
        <v>209564.56507774029</v>
      </c>
      <c r="AA172" s="14">
        <f t="shared" si="19"/>
        <v>793123.22</v>
      </c>
      <c r="AB172" s="10"/>
    </row>
    <row r="173" spans="1:28" x14ac:dyDescent="0.3">
      <c r="A173" s="5">
        <v>282</v>
      </c>
      <c r="B173" s="5" t="s">
        <v>93</v>
      </c>
      <c r="C173" s="5">
        <v>170</v>
      </c>
      <c r="D173" s="5" t="s">
        <v>93</v>
      </c>
      <c r="E173" s="26">
        <f t="shared" si="22"/>
        <v>201117.30499999999</v>
      </c>
      <c r="F173" s="26">
        <f t="shared" si="23"/>
        <v>58100.49652772415</v>
      </c>
      <c r="G173" s="26">
        <f t="shared" si="20"/>
        <v>24208.540219885064</v>
      </c>
      <c r="H173" s="26">
        <f t="shared" si="24"/>
        <v>34218.421801452874</v>
      </c>
      <c r="I173" s="26">
        <f t="shared" si="21"/>
        <v>317644.76354906207</v>
      </c>
      <c r="J173" s="5">
        <v>82</v>
      </c>
      <c r="K173" s="11">
        <v>21271</v>
      </c>
      <c r="L173" s="11">
        <v>0</v>
      </c>
      <c r="M173" s="11">
        <v>0</v>
      </c>
      <c r="N173" s="11">
        <v>0</v>
      </c>
      <c r="O173" s="11">
        <v>0</v>
      </c>
      <c r="P173" s="11">
        <v>0</v>
      </c>
      <c r="Q173" s="11">
        <v>0</v>
      </c>
      <c r="R173" s="12">
        <v>201.08611373144703</v>
      </c>
      <c r="S173" s="12">
        <v>0</v>
      </c>
      <c r="T173" s="12">
        <v>0</v>
      </c>
      <c r="U173" s="12">
        <v>0</v>
      </c>
      <c r="V173" s="12">
        <v>0</v>
      </c>
      <c r="W173" s="12">
        <v>0</v>
      </c>
      <c r="X173" s="12">
        <v>0</v>
      </c>
      <c r="Y173" s="13">
        <v>58100.49652772415</v>
      </c>
      <c r="Z173" s="13">
        <v>34218.421801452874</v>
      </c>
      <c r="AA173" s="14">
        <f t="shared" si="19"/>
        <v>201117.30499999999</v>
      </c>
      <c r="AB173" s="10"/>
    </row>
    <row r="174" spans="1:28" x14ac:dyDescent="0.3">
      <c r="A174" s="5">
        <v>1233</v>
      </c>
      <c r="B174" s="5" t="s">
        <v>94</v>
      </c>
      <c r="C174" s="5">
        <v>171</v>
      </c>
      <c r="D174" s="5" t="s">
        <v>94</v>
      </c>
      <c r="E174" s="26">
        <f t="shared" si="22"/>
        <v>547302.67500000005</v>
      </c>
      <c r="F174" s="26">
        <f t="shared" si="23"/>
        <v>275319.29115</v>
      </c>
      <c r="G174" s="26">
        <f t="shared" si="20"/>
        <v>114716.37131249999</v>
      </c>
      <c r="H174" s="26">
        <f t="shared" si="24"/>
        <v>158903.07431999996</v>
      </c>
      <c r="I174" s="26">
        <f t="shared" si="21"/>
        <v>1096241.4117824999</v>
      </c>
      <c r="J174" s="5">
        <v>200</v>
      </c>
      <c r="K174" s="11">
        <v>57885</v>
      </c>
      <c r="L174" s="11">
        <v>0</v>
      </c>
      <c r="M174" s="11">
        <v>0</v>
      </c>
      <c r="N174" s="11">
        <v>0</v>
      </c>
      <c r="O174" s="11">
        <v>3558</v>
      </c>
      <c r="P174" s="11">
        <v>0</v>
      </c>
      <c r="Q174" s="11">
        <v>0</v>
      </c>
      <c r="R174" s="12">
        <v>302.06999999999988</v>
      </c>
      <c r="S174" s="12">
        <v>0</v>
      </c>
      <c r="T174" s="12">
        <v>0</v>
      </c>
      <c r="U174" s="12">
        <v>0</v>
      </c>
      <c r="V174" s="12">
        <v>668.2299999999999</v>
      </c>
      <c r="W174" s="12">
        <v>0</v>
      </c>
      <c r="X174" s="12">
        <v>0</v>
      </c>
      <c r="Y174" s="13">
        <v>275319.29115</v>
      </c>
      <c r="Z174" s="13">
        <v>158903.07431999996</v>
      </c>
      <c r="AA174" s="14">
        <f t="shared" si="19"/>
        <v>547302.67500000005</v>
      </c>
      <c r="AB174" s="10"/>
    </row>
    <row r="175" spans="1:28" x14ac:dyDescent="0.3">
      <c r="A175" s="5">
        <v>5714</v>
      </c>
      <c r="B175" s="5" t="s">
        <v>95</v>
      </c>
      <c r="C175" s="5">
        <v>172</v>
      </c>
      <c r="D175" s="5" t="s">
        <v>95</v>
      </c>
      <c r="E175" s="26">
        <f t="shared" si="22"/>
        <v>150135.94500000001</v>
      </c>
      <c r="F175" s="26">
        <f t="shared" si="23"/>
        <v>44228.572649999995</v>
      </c>
      <c r="G175" s="26">
        <f t="shared" si="20"/>
        <v>18428.571937499997</v>
      </c>
      <c r="H175" s="26">
        <f t="shared" si="24"/>
        <v>29761.056959999998</v>
      </c>
      <c r="I175" s="26">
        <f t="shared" si="21"/>
        <v>242554.14654749999</v>
      </c>
      <c r="J175" s="5">
        <v>80</v>
      </c>
      <c r="K175" s="11">
        <v>15879</v>
      </c>
      <c r="L175" s="11">
        <v>0</v>
      </c>
      <c r="M175" s="11">
        <v>0</v>
      </c>
      <c r="N175" s="11">
        <v>0</v>
      </c>
      <c r="O175" s="11">
        <v>0</v>
      </c>
      <c r="P175" s="11">
        <v>0</v>
      </c>
      <c r="Q175" s="11">
        <v>0</v>
      </c>
      <c r="R175" s="12">
        <v>234.27999999999997</v>
      </c>
      <c r="S175" s="12">
        <v>0</v>
      </c>
      <c r="T175" s="12">
        <v>0</v>
      </c>
      <c r="U175" s="12">
        <v>0</v>
      </c>
      <c r="V175" s="12">
        <v>0</v>
      </c>
      <c r="W175" s="12">
        <v>0</v>
      </c>
      <c r="X175" s="12">
        <v>0</v>
      </c>
      <c r="Y175" s="13">
        <v>44228.572649999995</v>
      </c>
      <c r="Z175" s="13">
        <v>29761.056959999998</v>
      </c>
      <c r="AA175" s="14">
        <f t="shared" si="19"/>
        <v>150135.94500000001</v>
      </c>
      <c r="AB175" s="10"/>
    </row>
    <row r="176" spans="1:28" x14ac:dyDescent="0.3">
      <c r="A176" s="5">
        <v>201</v>
      </c>
      <c r="B176" s="5" t="s">
        <v>189</v>
      </c>
      <c r="C176" s="5">
        <v>173</v>
      </c>
      <c r="D176" s="5" t="s">
        <v>189</v>
      </c>
      <c r="E176" s="26">
        <f t="shared" si="22"/>
        <v>271642.15000000002</v>
      </c>
      <c r="F176" s="26">
        <f t="shared" si="23"/>
        <v>84716.150999999998</v>
      </c>
      <c r="G176" s="26">
        <f t="shared" si="20"/>
        <v>35298.396249999998</v>
      </c>
      <c r="H176" s="26">
        <f t="shared" si="24"/>
        <v>51835.815200000012</v>
      </c>
      <c r="I176" s="26">
        <f t="shared" si="21"/>
        <v>443492.51245000004</v>
      </c>
      <c r="J176" s="5">
        <v>160</v>
      </c>
      <c r="K176" s="11">
        <v>28730</v>
      </c>
      <c r="L176" s="11">
        <v>0</v>
      </c>
      <c r="M176" s="11">
        <v>0</v>
      </c>
      <c r="N176" s="11">
        <v>0</v>
      </c>
      <c r="O176" s="11">
        <v>0</v>
      </c>
      <c r="P176" s="11">
        <v>0</v>
      </c>
      <c r="Q176" s="11">
        <v>0</v>
      </c>
      <c r="R176" s="12">
        <v>225.53000000000006</v>
      </c>
      <c r="S176" s="12">
        <v>0</v>
      </c>
      <c r="T176" s="12">
        <v>0</v>
      </c>
      <c r="U176" s="12">
        <v>0</v>
      </c>
      <c r="V176" s="12">
        <v>0</v>
      </c>
      <c r="W176" s="12">
        <v>0</v>
      </c>
      <c r="X176" s="12">
        <v>0</v>
      </c>
      <c r="Y176" s="13">
        <v>84716.150999999998</v>
      </c>
      <c r="Z176" s="13">
        <v>51835.815200000012</v>
      </c>
      <c r="AA176" s="14">
        <f t="shared" si="19"/>
        <v>271642.15000000002</v>
      </c>
      <c r="AB176" s="10"/>
    </row>
    <row r="177" spans="1:28" x14ac:dyDescent="0.3">
      <c r="A177" s="5">
        <v>360</v>
      </c>
      <c r="B177" s="5" t="s">
        <v>449</v>
      </c>
      <c r="C177" s="5">
        <v>174</v>
      </c>
      <c r="D177" s="5" t="s">
        <v>449</v>
      </c>
      <c r="E177" s="26">
        <f t="shared" si="22"/>
        <v>372366.26500000001</v>
      </c>
      <c r="F177" s="26">
        <f t="shared" si="23"/>
        <v>91355.620834194429</v>
      </c>
      <c r="G177" s="26">
        <f t="shared" si="20"/>
        <v>38064.842014247683</v>
      </c>
      <c r="H177" s="26">
        <f t="shared" si="24"/>
        <v>55484.271218237031</v>
      </c>
      <c r="I177" s="26">
        <f t="shared" si="21"/>
        <v>557270.99906667916</v>
      </c>
      <c r="J177" s="5">
        <v>163</v>
      </c>
      <c r="K177" s="11">
        <v>39383</v>
      </c>
      <c r="L177" s="11">
        <v>0</v>
      </c>
      <c r="M177" s="11">
        <v>0</v>
      </c>
      <c r="N177" s="11">
        <v>0</v>
      </c>
      <c r="O177" s="11">
        <v>0</v>
      </c>
      <c r="P177" s="11">
        <v>0</v>
      </c>
      <c r="Q177" s="11">
        <v>0</v>
      </c>
      <c r="R177" s="12">
        <v>176.10476353451054</v>
      </c>
      <c r="S177" s="12">
        <v>0</v>
      </c>
      <c r="T177" s="12">
        <v>0</v>
      </c>
      <c r="U177" s="12">
        <v>0</v>
      </c>
      <c r="V177" s="12">
        <v>0</v>
      </c>
      <c r="W177" s="12">
        <v>0</v>
      </c>
      <c r="X177" s="12">
        <v>0</v>
      </c>
      <c r="Y177" s="13">
        <v>91355.620834194429</v>
      </c>
      <c r="Z177" s="13">
        <v>55484.271218237031</v>
      </c>
      <c r="AA177" s="14">
        <f t="shared" si="19"/>
        <v>372366.26500000001</v>
      </c>
      <c r="AB177" s="10"/>
    </row>
    <row r="178" spans="1:28" x14ac:dyDescent="0.3">
      <c r="A178" s="5">
        <v>1258</v>
      </c>
      <c r="B178" s="5" t="s">
        <v>320</v>
      </c>
      <c r="C178" s="5">
        <v>175</v>
      </c>
      <c r="D178" s="5" t="s">
        <v>320</v>
      </c>
      <c r="E178" s="26">
        <f t="shared" si="22"/>
        <v>730824.22499999998</v>
      </c>
      <c r="F178" s="26">
        <f t="shared" si="23"/>
        <v>266817.27165649756</v>
      </c>
      <c r="G178" s="26">
        <f t="shared" si="20"/>
        <v>111173.86319020732</v>
      </c>
      <c r="H178" s="26">
        <f t="shared" si="24"/>
        <v>155220.08528346536</v>
      </c>
      <c r="I178" s="26">
        <f t="shared" si="21"/>
        <v>1264035.4451301703</v>
      </c>
      <c r="J178" s="5">
        <v>240</v>
      </c>
      <c r="K178" s="11">
        <v>77295</v>
      </c>
      <c r="L178" s="11">
        <v>0</v>
      </c>
      <c r="M178" s="11">
        <v>0</v>
      </c>
      <c r="N178" s="11">
        <v>0</v>
      </c>
      <c r="O178" s="11">
        <v>0</v>
      </c>
      <c r="P178" s="11">
        <v>0</v>
      </c>
      <c r="Q178" s="11">
        <v>0</v>
      </c>
      <c r="R178" s="12">
        <v>251.01896190482142</v>
      </c>
      <c r="S178" s="12">
        <v>0</v>
      </c>
      <c r="T178" s="12">
        <v>0</v>
      </c>
      <c r="U178" s="12">
        <v>0</v>
      </c>
      <c r="V178" s="12">
        <v>0</v>
      </c>
      <c r="W178" s="12">
        <v>0</v>
      </c>
      <c r="X178" s="12">
        <v>0</v>
      </c>
      <c r="Y178" s="13">
        <v>266817.27165649756</v>
      </c>
      <c r="Z178" s="13">
        <v>155220.08528346536</v>
      </c>
      <c r="AA178" s="14">
        <f t="shared" si="19"/>
        <v>730824.22499999998</v>
      </c>
      <c r="AB178" s="10"/>
    </row>
    <row r="179" spans="1:28" x14ac:dyDescent="0.3">
      <c r="A179" s="5">
        <v>1681</v>
      </c>
      <c r="B179" s="5" t="s">
        <v>97</v>
      </c>
      <c r="C179" s="5">
        <v>176</v>
      </c>
      <c r="D179" s="5" t="s">
        <v>97</v>
      </c>
      <c r="E179" s="26">
        <f t="shared" si="22"/>
        <v>175040.41500000001</v>
      </c>
      <c r="F179" s="26">
        <f t="shared" si="23"/>
        <v>76049.5527</v>
      </c>
      <c r="G179" s="26">
        <f t="shared" si="20"/>
        <v>31687.313625000003</v>
      </c>
      <c r="H179" s="26">
        <f t="shared" si="24"/>
        <v>46612.771919999999</v>
      </c>
      <c r="I179" s="26">
        <f t="shared" si="21"/>
        <v>329390.05324499996</v>
      </c>
      <c r="J179" s="5">
        <v>100</v>
      </c>
      <c r="K179" s="11">
        <v>18513</v>
      </c>
      <c r="L179" s="11">
        <v>0</v>
      </c>
      <c r="M179" s="11">
        <v>0</v>
      </c>
      <c r="N179" s="11">
        <v>0</v>
      </c>
      <c r="O179" s="11">
        <v>0</v>
      </c>
      <c r="P179" s="11">
        <v>0</v>
      </c>
      <c r="Q179" s="11">
        <v>0</v>
      </c>
      <c r="R179" s="12">
        <v>314.73</v>
      </c>
      <c r="S179" s="12">
        <v>0</v>
      </c>
      <c r="T179" s="12">
        <v>0</v>
      </c>
      <c r="U179" s="12">
        <v>0</v>
      </c>
      <c r="V179" s="12">
        <v>0</v>
      </c>
      <c r="W179" s="12">
        <v>0</v>
      </c>
      <c r="X179" s="12">
        <v>0</v>
      </c>
      <c r="Y179" s="13">
        <v>76049.5527</v>
      </c>
      <c r="Z179" s="13">
        <v>46612.771919999999</v>
      </c>
      <c r="AA179" s="14">
        <f t="shared" si="19"/>
        <v>175040.41500000001</v>
      </c>
      <c r="AB179" s="10"/>
    </row>
    <row r="180" spans="1:28" x14ac:dyDescent="0.3">
      <c r="A180" s="5">
        <v>1682</v>
      </c>
      <c r="B180" s="5" t="s">
        <v>98</v>
      </c>
      <c r="C180" s="5">
        <v>177</v>
      </c>
      <c r="D180" s="5" t="s">
        <v>98</v>
      </c>
      <c r="E180" s="26">
        <f t="shared" si="22"/>
        <v>353531.90500000003</v>
      </c>
      <c r="F180" s="26">
        <f t="shared" si="23"/>
        <v>130041.89047443598</v>
      </c>
      <c r="G180" s="26">
        <f t="shared" si="20"/>
        <v>54184.121031014991</v>
      </c>
      <c r="H180" s="26">
        <f t="shared" si="24"/>
        <v>80234.960279699197</v>
      </c>
      <c r="I180" s="26">
        <f t="shared" si="21"/>
        <v>617992.87678515015</v>
      </c>
      <c r="J180" s="5">
        <v>160</v>
      </c>
      <c r="K180" s="11">
        <v>37391</v>
      </c>
      <c r="L180" s="11">
        <v>0</v>
      </c>
      <c r="M180" s="11">
        <v>0</v>
      </c>
      <c r="N180" s="11">
        <v>0</v>
      </c>
      <c r="O180" s="11">
        <v>0</v>
      </c>
      <c r="P180" s="11">
        <v>0</v>
      </c>
      <c r="Q180" s="11">
        <v>0</v>
      </c>
      <c r="R180" s="12">
        <v>268.22952140788959</v>
      </c>
      <c r="S180" s="12">
        <v>0</v>
      </c>
      <c r="T180" s="12">
        <v>0</v>
      </c>
      <c r="U180" s="12">
        <v>0</v>
      </c>
      <c r="V180" s="12">
        <v>0</v>
      </c>
      <c r="W180" s="12">
        <v>0</v>
      </c>
      <c r="X180" s="12">
        <v>0</v>
      </c>
      <c r="Y180" s="13">
        <v>130041.89047443598</v>
      </c>
      <c r="Z180" s="13">
        <v>80234.960279699197</v>
      </c>
      <c r="AA180" s="14">
        <f t="shared" si="19"/>
        <v>353531.90500000003</v>
      </c>
      <c r="AB180" s="10"/>
    </row>
    <row r="181" spans="1:28" x14ac:dyDescent="0.3">
      <c r="A181" s="5">
        <v>1018</v>
      </c>
      <c r="B181" s="5" t="s">
        <v>533</v>
      </c>
      <c r="C181" s="5">
        <v>178</v>
      </c>
      <c r="D181" s="5" t="s">
        <v>533</v>
      </c>
      <c r="E181" s="26">
        <f t="shared" si="22"/>
        <v>518275.82500000001</v>
      </c>
      <c r="F181" s="26">
        <f t="shared" si="23"/>
        <v>140715.58649999998</v>
      </c>
      <c r="G181" s="26">
        <f t="shared" si="20"/>
        <v>58631.494374999995</v>
      </c>
      <c r="H181" s="26">
        <f t="shared" si="24"/>
        <v>87440.888000000006</v>
      </c>
      <c r="I181" s="26">
        <f t="shared" si="21"/>
        <v>805063.79387499997</v>
      </c>
      <c r="J181" s="5">
        <v>196</v>
      </c>
      <c r="K181" s="11">
        <v>54815</v>
      </c>
      <c r="L181" s="11">
        <v>0</v>
      </c>
      <c r="M181" s="11">
        <v>0</v>
      </c>
      <c r="N181" s="11">
        <v>0</v>
      </c>
      <c r="O181" s="11">
        <v>0</v>
      </c>
      <c r="P181" s="11">
        <v>0</v>
      </c>
      <c r="Q181" s="11">
        <v>0</v>
      </c>
      <c r="R181" s="12">
        <v>199.4</v>
      </c>
      <c r="S181" s="12">
        <v>0</v>
      </c>
      <c r="T181" s="12">
        <v>0</v>
      </c>
      <c r="U181" s="12">
        <v>0</v>
      </c>
      <c r="V181" s="12">
        <v>0</v>
      </c>
      <c r="W181" s="12">
        <v>0</v>
      </c>
      <c r="X181" s="12">
        <v>0</v>
      </c>
      <c r="Y181" s="13">
        <v>140715.58649999998</v>
      </c>
      <c r="Z181" s="13">
        <v>87440.888000000006</v>
      </c>
      <c r="AA181" s="14">
        <f t="shared" si="19"/>
        <v>518275.82500000001</v>
      </c>
      <c r="AB181" s="10"/>
    </row>
    <row r="182" spans="1:28" x14ac:dyDescent="0.3">
      <c r="A182" s="5">
        <v>1585</v>
      </c>
      <c r="B182" s="5" t="s">
        <v>99</v>
      </c>
      <c r="C182" s="5">
        <v>179</v>
      </c>
      <c r="D182" s="5" t="s">
        <v>99</v>
      </c>
      <c r="E182" s="26">
        <f t="shared" si="22"/>
        <v>578929.65</v>
      </c>
      <c r="F182" s="26">
        <f t="shared" si="23"/>
        <v>240633.401490708</v>
      </c>
      <c r="G182" s="26">
        <f t="shared" si="20"/>
        <v>100263.91728779499</v>
      </c>
      <c r="H182" s="26">
        <f t="shared" si="24"/>
        <v>145893.67972837761</v>
      </c>
      <c r="I182" s="26">
        <f t="shared" si="21"/>
        <v>1065720.6485068807</v>
      </c>
      <c r="J182" s="5">
        <v>205</v>
      </c>
      <c r="K182" s="11">
        <v>61230</v>
      </c>
      <c r="L182" s="11">
        <v>0</v>
      </c>
      <c r="M182" s="11">
        <v>0</v>
      </c>
      <c r="N182" s="11">
        <v>0</v>
      </c>
      <c r="O182" s="11">
        <v>0</v>
      </c>
      <c r="P182" s="11">
        <v>0</v>
      </c>
      <c r="Q182" s="11">
        <v>0</v>
      </c>
      <c r="R182" s="12">
        <v>297.83945722762047</v>
      </c>
      <c r="S182" s="12">
        <v>0</v>
      </c>
      <c r="T182" s="12">
        <v>0</v>
      </c>
      <c r="U182" s="12">
        <v>0</v>
      </c>
      <c r="V182" s="12">
        <v>0</v>
      </c>
      <c r="W182" s="12">
        <v>0</v>
      </c>
      <c r="X182" s="12">
        <v>0</v>
      </c>
      <c r="Y182" s="13">
        <v>240633.401490708</v>
      </c>
      <c r="Z182" s="13">
        <v>145893.67972837761</v>
      </c>
      <c r="AA182" s="14">
        <f t="shared" si="19"/>
        <v>578929.65</v>
      </c>
      <c r="AB182" s="10"/>
    </row>
    <row r="183" spans="1:28" x14ac:dyDescent="0.3">
      <c r="A183" s="5">
        <v>3227</v>
      </c>
      <c r="B183" s="5" t="s">
        <v>101</v>
      </c>
      <c r="C183" s="5">
        <v>180</v>
      </c>
      <c r="D183" s="5" t="s">
        <v>101</v>
      </c>
      <c r="E183" s="26">
        <f t="shared" si="22"/>
        <v>646183.06500000006</v>
      </c>
      <c r="F183" s="26">
        <f t="shared" si="23"/>
        <v>349718.83643129433</v>
      </c>
      <c r="G183" s="26">
        <f t="shared" si="20"/>
        <v>145716.18184637264</v>
      </c>
      <c r="H183" s="26">
        <f t="shared" si="24"/>
        <v>223863.49004335696</v>
      </c>
      <c r="I183" s="26">
        <f t="shared" si="21"/>
        <v>1365481.573321024</v>
      </c>
      <c r="J183" s="5">
        <v>270</v>
      </c>
      <c r="K183" s="11">
        <v>68343</v>
      </c>
      <c r="L183" s="11">
        <v>0</v>
      </c>
      <c r="M183" s="11">
        <v>0</v>
      </c>
      <c r="N183" s="11">
        <v>0</v>
      </c>
      <c r="O183" s="11">
        <v>6606</v>
      </c>
      <c r="P183" s="11">
        <v>0</v>
      </c>
      <c r="Q183" s="11">
        <v>0</v>
      </c>
      <c r="R183" s="12">
        <v>344.41981908051474</v>
      </c>
      <c r="S183" s="12">
        <v>0</v>
      </c>
      <c r="T183" s="12">
        <v>0</v>
      </c>
      <c r="U183" s="12">
        <v>0</v>
      </c>
      <c r="V183" s="12">
        <v>672.76</v>
      </c>
      <c r="W183" s="12">
        <v>0</v>
      </c>
      <c r="X183" s="12">
        <v>0</v>
      </c>
      <c r="Y183" s="13">
        <v>349718.83643129433</v>
      </c>
      <c r="Z183" s="13">
        <v>223863.49004335696</v>
      </c>
      <c r="AA183" s="14">
        <f t="shared" si="19"/>
        <v>646183.06500000006</v>
      </c>
      <c r="AB183" s="10"/>
    </row>
    <row r="184" spans="1:28" x14ac:dyDescent="0.3">
      <c r="A184" s="5">
        <v>8555</v>
      </c>
      <c r="B184" s="5" t="s">
        <v>102</v>
      </c>
      <c r="C184" s="5">
        <v>181</v>
      </c>
      <c r="D184" s="5" t="s">
        <v>102</v>
      </c>
      <c r="E184" s="26">
        <f t="shared" si="22"/>
        <v>22058.514999999999</v>
      </c>
      <c r="F184" s="26">
        <f t="shared" si="23"/>
        <v>5619.7839949648469</v>
      </c>
      <c r="G184" s="26">
        <f t="shared" si="20"/>
        <v>2341.5766645686863</v>
      </c>
      <c r="H184" s="26">
        <f t="shared" si="24"/>
        <v>3857.6285306479185</v>
      </c>
      <c r="I184" s="26">
        <f t="shared" si="21"/>
        <v>33877.504190181455</v>
      </c>
      <c r="J184" s="5">
        <v>50</v>
      </c>
      <c r="K184" s="11">
        <v>2333</v>
      </c>
      <c r="L184" s="11">
        <v>0</v>
      </c>
      <c r="M184" s="11">
        <v>0</v>
      </c>
      <c r="N184" s="11">
        <v>0</v>
      </c>
      <c r="O184" s="11">
        <v>0</v>
      </c>
      <c r="P184" s="11">
        <v>0</v>
      </c>
      <c r="Q184" s="11">
        <v>0</v>
      </c>
      <c r="R184" s="12">
        <v>206.68819817016279</v>
      </c>
      <c r="S184" s="12">
        <v>0</v>
      </c>
      <c r="T184" s="12">
        <v>0</v>
      </c>
      <c r="U184" s="12">
        <v>0</v>
      </c>
      <c r="V184" s="12">
        <v>0</v>
      </c>
      <c r="W184" s="12">
        <v>0</v>
      </c>
      <c r="X184" s="12">
        <v>0</v>
      </c>
      <c r="Y184" s="13">
        <v>5619.7839949648469</v>
      </c>
      <c r="Z184" s="13">
        <v>3857.6285306479185</v>
      </c>
      <c r="AA184" s="14">
        <f t="shared" si="19"/>
        <v>22058.514999999999</v>
      </c>
      <c r="AB184" s="10"/>
    </row>
    <row r="185" spans="1:28" x14ac:dyDescent="0.3">
      <c r="A185" s="5">
        <v>1708</v>
      </c>
      <c r="B185" s="5" t="s">
        <v>103</v>
      </c>
      <c r="C185" s="5">
        <v>182</v>
      </c>
      <c r="D185" s="5" t="s">
        <v>103</v>
      </c>
      <c r="E185" s="26">
        <f t="shared" si="22"/>
        <v>676060.86499999999</v>
      </c>
      <c r="F185" s="26">
        <f t="shared" si="23"/>
        <v>349798.81430574326</v>
      </c>
      <c r="G185" s="26">
        <f t="shared" si="20"/>
        <v>145749.50596072635</v>
      </c>
      <c r="H185" s="26">
        <f t="shared" si="24"/>
        <v>216269.24818972981</v>
      </c>
      <c r="I185" s="26">
        <f t="shared" si="21"/>
        <v>1387878.4334561995</v>
      </c>
      <c r="J185" s="5">
        <v>320</v>
      </c>
      <c r="K185" s="11">
        <v>71503</v>
      </c>
      <c r="L185" s="11">
        <v>0</v>
      </c>
      <c r="M185" s="11">
        <v>0</v>
      </c>
      <c r="N185" s="11">
        <v>0</v>
      </c>
      <c r="O185" s="11">
        <v>3105</v>
      </c>
      <c r="P185" s="11">
        <v>0</v>
      </c>
      <c r="Q185" s="11">
        <v>0</v>
      </c>
      <c r="R185" s="12">
        <v>349.66441301366689</v>
      </c>
      <c r="S185" s="12">
        <v>0</v>
      </c>
      <c r="T185" s="12">
        <v>0</v>
      </c>
      <c r="U185" s="12">
        <v>0</v>
      </c>
      <c r="V185" s="12">
        <v>654.29999999999984</v>
      </c>
      <c r="W185" s="12">
        <v>0</v>
      </c>
      <c r="X185" s="12">
        <v>0</v>
      </c>
      <c r="Y185" s="13">
        <v>349798.81430574326</v>
      </c>
      <c r="Z185" s="13">
        <v>216269.24818972981</v>
      </c>
      <c r="AA185" s="14">
        <f t="shared" si="19"/>
        <v>676060.86499999999</v>
      </c>
      <c r="AB185" s="10"/>
    </row>
    <row r="186" spans="1:28" x14ac:dyDescent="0.3">
      <c r="A186" s="5">
        <v>787</v>
      </c>
      <c r="B186" s="5" t="s">
        <v>503</v>
      </c>
      <c r="C186" s="5">
        <v>183</v>
      </c>
      <c r="D186" s="5" t="s">
        <v>503</v>
      </c>
      <c r="E186" s="26">
        <f t="shared" si="22"/>
        <v>317593.45</v>
      </c>
      <c r="F186" s="26">
        <f t="shared" si="23"/>
        <v>162415.40114999993</v>
      </c>
      <c r="G186" s="26">
        <f t="shared" si="20"/>
        <v>67673.083812499972</v>
      </c>
      <c r="H186" s="26">
        <f t="shared" si="24"/>
        <v>101545.10768</v>
      </c>
      <c r="I186" s="26">
        <f t="shared" si="21"/>
        <v>649227.0426424999</v>
      </c>
      <c r="J186" s="5">
        <v>180</v>
      </c>
      <c r="K186" s="11">
        <v>33590</v>
      </c>
      <c r="L186" s="11">
        <v>0</v>
      </c>
      <c r="M186" s="11">
        <v>0</v>
      </c>
      <c r="N186" s="11">
        <v>0</v>
      </c>
      <c r="O186" s="11">
        <v>3499</v>
      </c>
      <c r="P186" s="11">
        <v>0</v>
      </c>
      <c r="Q186" s="11">
        <v>0</v>
      </c>
      <c r="R186" s="12">
        <v>319.64</v>
      </c>
      <c r="S186" s="12">
        <v>0</v>
      </c>
      <c r="T186" s="12">
        <v>0</v>
      </c>
      <c r="U186" s="12">
        <v>0</v>
      </c>
      <c r="V186" s="12">
        <v>559.14</v>
      </c>
      <c r="W186" s="12">
        <v>0</v>
      </c>
      <c r="X186" s="12">
        <v>0</v>
      </c>
      <c r="Y186" s="13">
        <v>162415.40114999993</v>
      </c>
      <c r="Z186" s="13">
        <v>101545.10768</v>
      </c>
      <c r="AA186" s="14">
        <f t="shared" si="19"/>
        <v>317593.45</v>
      </c>
      <c r="AB186" s="10"/>
    </row>
    <row r="187" spans="1:28" x14ac:dyDescent="0.3">
      <c r="A187" s="5">
        <v>337</v>
      </c>
      <c r="B187" s="5" t="s">
        <v>105</v>
      </c>
      <c r="C187" s="5">
        <v>184</v>
      </c>
      <c r="D187" s="5" t="s">
        <v>105</v>
      </c>
      <c r="E187" s="26">
        <f t="shared" si="22"/>
        <v>282430.30499999999</v>
      </c>
      <c r="F187" s="26">
        <f t="shared" si="23"/>
        <v>95565.164475120895</v>
      </c>
      <c r="G187" s="26">
        <f t="shared" si="20"/>
        <v>39818.818531300371</v>
      </c>
      <c r="H187" s="26">
        <f t="shared" si="24"/>
        <v>61700.140600064493</v>
      </c>
      <c r="I187" s="26">
        <f t="shared" si="21"/>
        <v>479514.42860648572</v>
      </c>
      <c r="J187" s="5">
        <v>176</v>
      </c>
      <c r="K187" s="11">
        <v>29871</v>
      </c>
      <c r="L187" s="11">
        <v>0</v>
      </c>
      <c r="M187" s="11">
        <v>0</v>
      </c>
      <c r="N187" s="11">
        <v>0</v>
      </c>
      <c r="O187" s="11">
        <v>0</v>
      </c>
      <c r="P187" s="11">
        <v>0</v>
      </c>
      <c r="Q187" s="11">
        <v>0</v>
      </c>
      <c r="R187" s="12">
        <v>258.1941540292612</v>
      </c>
      <c r="S187" s="12">
        <v>0</v>
      </c>
      <c r="T187" s="12">
        <v>0</v>
      </c>
      <c r="U187" s="12">
        <v>0</v>
      </c>
      <c r="V187" s="12">
        <v>0</v>
      </c>
      <c r="W187" s="12">
        <v>0</v>
      </c>
      <c r="X187" s="12">
        <v>0</v>
      </c>
      <c r="Y187" s="13">
        <v>95565.164475120895</v>
      </c>
      <c r="Z187" s="13">
        <v>61700.140600064493</v>
      </c>
      <c r="AA187" s="14">
        <f t="shared" si="19"/>
        <v>282430.30499999999</v>
      </c>
      <c r="AB187" s="10"/>
    </row>
    <row r="188" spans="1:28" x14ac:dyDescent="0.3">
      <c r="A188" s="5">
        <v>6312</v>
      </c>
      <c r="B188" s="5" t="s">
        <v>104</v>
      </c>
      <c r="C188" s="5">
        <v>185</v>
      </c>
      <c r="D188" s="5" t="s">
        <v>104</v>
      </c>
      <c r="E188" s="26">
        <f t="shared" si="22"/>
        <v>501965.95</v>
      </c>
      <c r="F188" s="26">
        <f t="shared" si="23"/>
        <v>192812.26200000002</v>
      </c>
      <c r="G188" s="26">
        <f t="shared" si="20"/>
        <v>80338.442500000005</v>
      </c>
      <c r="H188" s="26">
        <f t="shared" si="24"/>
        <v>123954.53200000001</v>
      </c>
      <c r="I188" s="26">
        <f t="shared" si="21"/>
        <v>899071.18650000007</v>
      </c>
      <c r="J188" s="5">
        <v>280</v>
      </c>
      <c r="K188" s="11">
        <v>53090</v>
      </c>
      <c r="L188" s="11">
        <v>0</v>
      </c>
      <c r="M188" s="11">
        <v>0</v>
      </c>
      <c r="N188" s="11">
        <v>0</v>
      </c>
      <c r="O188" s="11">
        <v>0</v>
      </c>
      <c r="P188" s="11">
        <v>0</v>
      </c>
      <c r="Q188" s="11">
        <v>0</v>
      </c>
      <c r="R188" s="12">
        <v>291.84999999999997</v>
      </c>
      <c r="S188" s="12">
        <v>0</v>
      </c>
      <c r="T188" s="12">
        <v>0</v>
      </c>
      <c r="U188" s="12">
        <v>0</v>
      </c>
      <c r="V188" s="12">
        <v>0</v>
      </c>
      <c r="W188" s="12">
        <v>0</v>
      </c>
      <c r="X188" s="12">
        <v>0</v>
      </c>
      <c r="Y188" s="13">
        <v>192812.26200000002</v>
      </c>
      <c r="Z188" s="13">
        <v>123954.53200000001</v>
      </c>
      <c r="AA188" s="14">
        <f t="shared" si="19"/>
        <v>501965.95</v>
      </c>
      <c r="AB188" s="10"/>
    </row>
    <row r="189" spans="1:28" x14ac:dyDescent="0.3">
      <c r="A189" s="5">
        <v>538</v>
      </c>
      <c r="B189" s="5" t="s">
        <v>106</v>
      </c>
      <c r="C189" s="5">
        <v>186</v>
      </c>
      <c r="D189" s="5" t="s">
        <v>106</v>
      </c>
      <c r="E189" s="26">
        <f t="shared" si="22"/>
        <v>367837.32</v>
      </c>
      <c r="F189" s="26">
        <f t="shared" si="23"/>
        <v>166122.43416345882</v>
      </c>
      <c r="G189" s="26">
        <f t="shared" si="20"/>
        <v>69217.68090144117</v>
      </c>
      <c r="H189" s="26">
        <f t="shared" si="24"/>
        <v>100998.11443384472</v>
      </c>
      <c r="I189" s="26">
        <f t="shared" si="21"/>
        <v>704175.54949874466</v>
      </c>
      <c r="J189" s="5">
        <v>150</v>
      </c>
      <c r="K189" s="11">
        <v>38904</v>
      </c>
      <c r="L189" s="11">
        <v>0</v>
      </c>
      <c r="M189" s="11">
        <v>0</v>
      </c>
      <c r="N189" s="11">
        <v>0</v>
      </c>
      <c r="O189" s="11">
        <v>0</v>
      </c>
      <c r="P189" s="11">
        <v>0</v>
      </c>
      <c r="Q189" s="11">
        <v>0</v>
      </c>
      <c r="R189" s="12">
        <v>324.51070080790123</v>
      </c>
      <c r="S189" s="12">
        <v>0</v>
      </c>
      <c r="T189" s="12">
        <v>0</v>
      </c>
      <c r="U189" s="12">
        <v>0</v>
      </c>
      <c r="V189" s="12">
        <v>0</v>
      </c>
      <c r="W189" s="12">
        <v>0</v>
      </c>
      <c r="X189" s="12">
        <v>0</v>
      </c>
      <c r="Y189" s="13">
        <v>166122.43416345882</v>
      </c>
      <c r="Z189" s="13">
        <v>100998.11443384472</v>
      </c>
      <c r="AA189" s="14">
        <f t="shared" si="19"/>
        <v>367837.32</v>
      </c>
      <c r="AB189" s="10"/>
    </row>
    <row r="190" spans="1:28" x14ac:dyDescent="0.3">
      <c r="A190" s="5">
        <v>294</v>
      </c>
      <c r="B190" s="5" t="s">
        <v>107</v>
      </c>
      <c r="C190" s="5">
        <v>187</v>
      </c>
      <c r="D190" s="5" t="s">
        <v>107</v>
      </c>
      <c r="E190" s="26">
        <f t="shared" si="22"/>
        <v>382483.11499999999</v>
      </c>
      <c r="F190" s="26">
        <f t="shared" si="23"/>
        <v>121707.20762909733</v>
      </c>
      <c r="G190" s="26">
        <f t="shared" si="20"/>
        <v>50711.336512123889</v>
      </c>
      <c r="H190" s="26">
        <f t="shared" si="24"/>
        <v>75137.029135518591</v>
      </c>
      <c r="I190" s="26">
        <f t="shared" si="21"/>
        <v>630038.68827673979</v>
      </c>
      <c r="J190" s="5">
        <v>184</v>
      </c>
      <c r="K190" s="11">
        <v>40453</v>
      </c>
      <c r="L190" s="11">
        <v>0</v>
      </c>
      <c r="M190" s="11">
        <v>0</v>
      </c>
      <c r="N190" s="11">
        <v>0</v>
      </c>
      <c r="O190" s="11">
        <v>0</v>
      </c>
      <c r="P190" s="11">
        <v>0</v>
      </c>
      <c r="Q190" s="11">
        <v>0</v>
      </c>
      <c r="R190" s="12">
        <v>232.17384722863136</v>
      </c>
      <c r="S190" s="12">
        <v>0</v>
      </c>
      <c r="T190" s="12">
        <v>0</v>
      </c>
      <c r="U190" s="12">
        <v>0</v>
      </c>
      <c r="V190" s="12">
        <v>0</v>
      </c>
      <c r="W190" s="12">
        <v>0</v>
      </c>
      <c r="X190" s="12">
        <v>0</v>
      </c>
      <c r="Y190" s="13">
        <v>121707.20762909733</v>
      </c>
      <c r="Z190" s="13">
        <v>75137.029135518591</v>
      </c>
      <c r="AA190" s="14">
        <f t="shared" si="19"/>
        <v>382483.11499999999</v>
      </c>
      <c r="AB190" s="10"/>
    </row>
    <row r="191" spans="1:28" x14ac:dyDescent="0.3">
      <c r="A191" s="5">
        <v>7016</v>
      </c>
      <c r="B191" s="5" t="s">
        <v>109</v>
      </c>
      <c r="C191" s="5">
        <v>188</v>
      </c>
      <c r="D191" s="5" t="s">
        <v>109</v>
      </c>
      <c r="E191" s="26">
        <f t="shared" si="22"/>
        <v>24554.634999999998</v>
      </c>
      <c r="F191" s="26">
        <f t="shared" si="23"/>
        <v>8690.2242174095027</v>
      </c>
      <c r="G191" s="26">
        <f t="shared" si="20"/>
        <v>3620.9267572539597</v>
      </c>
      <c r="H191" s="26">
        <f t="shared" si="24"/>
        <v>5289.438009285067</v>
      </c>
      <c r="I191" s="26">
        <f t="shared" si="21"/>
        <v>42155.223983948534</v>
      </c>
      <c r="J191" s="5">
        <v>40</v>
      </c>
      <c r="K191" s="11">
        <v>2597</v>
      </c>
      <c r="L191" s="11">
        <v>0</v>
      </c>
      <c r="M191" s="11">
        <v>0</v>
      </c>
      <c r="N191" s="11">
        <v>0</v>
      </c>
      <c r="O191" s="11">
        <v>0</v>
      </c>
      <c r="P191" s="11">
        <v>0</v>
      </c>
      <c r="Q191" s="11">
        <v>0</v>
      </c>
      <c r="R191" s="12">
        <v>254.59366621510722</v>
      </c>
      <c r="S191" s="12">
        <v>0</v>
      </c>
      <c r="T191" s="12">
        <v>0</v>
      </c>
      <c r="U191" s="12">
        <v>0</v>
      </c>
      <c r="V191" s="12">
        <v>0</v>
      </c>
      <c r="W191" s="12">
        <v>0</v>
      </c>
      <c r="X191" s="12">
        <v>0</v>
      </c>
      <c r="Y191" s="13">
        <v>8690.2242174095027</v>
      </c>
      <c r="Z191" s="13">
        <v>5289.438009285067</v>
      </c>
      <c r="AA191" s="14">
        <f t="shared" si="19"/>
        <v>24554.634999999998</v>
      </c>
      <c r="AB191" s="10"/>
    </row>
    <row r="192" spans="1:28" x14ac:dyDescent="0.3">
      <c r="A192" s="5">
        <v>493</v>
      </c>
      <c r="B192" s="5" t="s">
        <v>110</v>
      </c>
      <c r="C192" s="5">
        <v>189</v>
      </c>
      <c r="D192" s="5" t="s">
        <v>110</v>
      </c>
      <c r="E192" s="26">
        <f t="shared" si="22"/>
        <v>119596.295</v>
      </c>
      <c r="F192" s="26">
        <f t="shared" si="23"/>
        <v>40965.683849999994</v>
      </c>
      <c r="G192" s="26">
        <f t="shared" si="20"/>
        <v>17069.034937499997</v>
      </c>
      <c r="H192" s="26">
        <f t="shared" si="24"/>
        <v>25721.994480000001</v>
      </c>
      <c r="I192" s="26">
        <f t="shared" si="21"/>
        <v>203353.00826749997</v>
      </c>
      <c r="J192" s="5">
        <v>154</v>
      </c>
      <c r="K192" s="11">
        <v>12649</v>
      </c>
      <c r="L192" s="11">
        <v>0</v>
      </c>
      <c r="M192" s="11">
        <v>0</v>
      </c>
      <c r="N192" s="11">
        <v>0</v>
      </c>
      <c r="O192" s="11">
        <v>0</v>
      </c>
      <c r="P192" s="11">
        <v>0</v>
      </c>
      <c r="Q192" s="11">
        <v>0</v>
      </c>
      <c r="R192" s="12">
        <v>254.19</v>
      </c>
      <c r="S192" s="12">
        <v>0</v>
      </c>
      <c r="T192" s="12">
        <v>0</v>
      </c>
      <c r="U192" s="12">
        <v>0</v>
      </c>
      <c r="V192" s="12">
        <v>0</v>
      </c>
      <c r="W192" s="12">
        <v>0</v>
      </c>
      <c r="X192" s="12">
        <v>0</v>
      </c>
      <c r="Y192" s="13">
        <v>40965.683849999994</v>
      </c>
      <c r="Z192" s="13">
        <v>25721.994480000001</v>
      </c>
      <c r="AA192" s="14">
        <f t="shared" si="19"/>
        <v>119596.295</v>
      </c>
      <c r="AB192" s="10"/>
    </row>
    <row r="193" spans="1:28" x14ac:dyDescent="0.3">
      <c r="A193" s="5">
        <v>1078</v>
      </c>
      <c r="B193" s="5" t="s">
        <v>111</v>
      </c>
      <c r="C193" s="5">
        <v>190</v>
      </c>
      <c r="D193" s="5" t="s">
        <v>111</v>
      </c>
      <c r="E193" s="26">
        <f t="shared" si="22"/>
        <v>490345.755</v>
      </c>
      <c r="F193" s="26">
        <f t="shared" si="23"/>
        <v>163500.57785238427</v>
      </c>
      <c r="G193" s="26">
        <f t="shared" si="20"/>
        <v>68125.240771826779</v>
      </c>
      <c r="H193" s="26">
        <f t="shared" si="24"/>
        <v>99439.504187938277</v>
      </c>
      <c r="I193" s="26">
        <f t="shared" si="21"/>
        <v>821411.07781214942</v>
      </c>
      <c r="J193" s="5">
        <v>182</v>
      </c>
      <c r="K193" s="11">
        <v>51861</v>
      </c>
      <c r="L193" s="11">
        <v>0</v>
      </c>
      <c r="M193" s="11">
        <v>0</v>
      </c>
      <c r="N193" s="11">
        <v>0</v>
      </c>
      <c r="O193" s="11">
        <v>0</v>
      </c>
      <c r="P193" s="11">
        <v>0</v>
      </c>
      <c r="Q193" s="11">
        <v>0</v>
      </c>
      <c r="R193" s="12">
        <v>239.67794727236816</v>
      </c>
      <c r="S193" s="12">
        <v>0</v>
      </c>
      <c r="T193" s="12">
        <v>0</v>
      </c>
      <c r="U193" s="12">
        <v>0</v>
      </c>
      <c r="V193" s="12">
        <v>0</v>
      </c>
      <c r="W193" s="12">
        <v>0</v>
      </c>
      <c r="X193" s="12">
        <v>0</v>
      </c>
      <c r="Y193" s="13">
        <v>163500.57785238427</v>
      </c>
      <c r="Z193" s="13">
        <v>99439.504187938277</v>
      </c>
      <c r="AA193" s="14">
        <f t="shared" si="19"/>
        <v>490345.755</v>
      </c>
      <c r="AB193" s="10"/>
    </row>
    <row r="194" spans="1:28" x14ac:dyDescent="0.3">
      <c r="A194" s="5">
        <v>846</v>
      </c>
      <c r="B194" s="5" t="s">
        <v>112</v>
      </c>
      <c r="C194" s="5">
        <v>191</v>
      </c>
      <c r="D194" s="5" t="s">
        <v>112</v>
      </c>
      <c r="E194" s="26">
        <f t="shared" si="22"/>
        <v>345268.23499999999</v>
      </c>
      <c r="F194" s="26">
        <f t="shared" si="23"/>
        <v>117241.48020000001</v>
      </c>
      <c r="G194" s="26">
        <f t="shared" si="20"/>
        <v>48850.616750000001</v>
      </c>
      <c r="H194" s="26">
        <f t="shared" si="24"/>
        <v>81996.732479999991</v>
      </c>
      <c r="I194" s="26">
        <f t="shared" si="21"/>
        <v>593357.06442999991</v>
      </c>
      <c r="J194" s="5">
        <v>200</v>
      </c>
      <c r="K194" s="11">
        <v>36517</v>
      </c>
      <c r="L194" s="11">
        <v>0</v>
      </c>
      <c r="M194" s="11">
        <v>0</v>
      </c>
      <c r="N194" s="11">
        <v>0</v>
      </c>
      <c r="O194" s="11">
        <v>0</v>
      </c>
      <c r="P194" s="11">
        <v>0</v>
      </c>
      <c r="Q194" s="11">
        <v>0</v>
      </c>
      <c r="R194" s="12">
        <v>280.68</v>
      </c>
      <c r="S194" s="12">
        <v>0</v>
      </c>
      <c r="T194" s="12">
        <v>0</v>
      </c>
      <c r="U194" s="12">
        <v>0</v>
      </c>
      <c r="V194" s="12">
        <v>0</v>
      </c>
      <c r="W194" s="12">
        <v>0</v>
      </c>
      <c r="X194" s="12">
        <v>0</v>
      </c>
      <c r="Y194" s="13">
        <v>117241.48020000001</v>
      </c>
      <c r="Z194" s="13">
        <v>81996.732479999991</v>
      </c>
      <c r="AA194" s="14">
        <f t="shared" si="19"/>
        <v>345268.23499999999</v>
      </c>
      <c r="AB194" s="10"/>
    </row>
    <row r="195" spans="1:28" x14ac:dyDescent="0.3">
      <c r="A195" s="5">
        <v>491</v>
      </c>
      <c r="B195" s="5" t="s">
        <v>113</v>
      </c>
      <c r="C195" s="5">
        <v>192</v>
      </c>
      <c r="D195" s="5" t="s">
        <v>113</v>
      </c>
      <c r="E195" s="26">
        <f t="shared" si="22"/>
        <v>455939.01</v>
      </c>
      <c r="F195" s="26">
        <f t="shared" si="23"/>
        <v>178876.81692945407</v>
      </c>
      <c r="G195" s="26">
        <f t="shared" si="20"/>
        <v>74532.007053939189</v>
      </c>
      <c r="H195" s="26">
        <f t="shared" si="24"/>
        <v>111156.06086904215</v>
      </c>
      <c r="I195" s="26">
        <f t="shared" si="21"/>
        <v>820503.89485243545</v>
      </c>
      <c r="J195" s="5">
        <v>262</v>
      </c>
      <c r="K195" s="11">
        <v>48222</v>
      </c>
      <c r="L195" s="11">
        <v>0</v>
      </c>
      <c r="M195" s="11">
        <v>0</v>
      </c>
      <c r="N195" s="11">
        <v>0</v>
      </c>
      <c r="O195" s="11">
        <v>0</v>
      </c>
      <c r="P195" s="11">
        <v>0</v>
      </c>
      <c r="Q195" s="11">
        <v>0</v>
      </c>
      <c r="R195" s="12">
        <v>288.13627822633379</v>
      </c>
      <c r="S195" s="12">
        <v>0</v>
      </c>
      <c r="T195" s="12">
        <v>0</v>
      </c>
      <c r="U195" s="12">
        <v>0</v>
      </c>
      <c r="V195" s="12">
        <v>0</v>
      </c>
      <c r="W195" s="12">
        <v>0</v>
      </c>
      <c r="X195" s="12">
        <v>0</v>
      </c>
      <c r="Y195" s="13">
        <v>178876.81692945407</v>
      </c>
      <c r="Z195" s="13">
        <v>111156.06086904215</v>
      </c>
      <c r="AA195" s="14">
        <f t="shared" si="19"/>
        <v>455939.01</v>
      </c>
      <c r="AB195" s="10"/>
    </row>
    <row r="196" spans="1:28" x14ac:dyDescent="0.3">
      <c r="A196" s="5">
        <v>1009</v>
      </c>
      <c r="B196" s="5" t="s">
        <v>333</v>
      </c>
      <c r="C196" s="5">
        <v>193</v>
      </c>
      <c r="D196" s="5" t="s">
        <v>333</v>
      </c>
      <c r="E196" s="26">
        <f t="shared" si="22"/>
        <v>64823.48</v>
      </c>
      <c r="F196" s="26">
        <f t="shared" si="23"/>
        <v>18041.456860823197</v>
      </c>
      <c r="G196" s="26">
        <f t="shared" si="20"/>
        <v>7517.2736920096659</v>
      </c>
      <c r="H196" s="26">
        <f t="shared" si="24"/>
        <v>10553.977845772375</v>
      </c>
      <c r="I196" s="26">
        <f t="shared" si="21"/>
        <v>100936.18839860524</v>
      </c>
      <c r="J196" s="5">
        <v>117</v>
      </c>
      <c r="K196" s="11">
        <v>6856</v>
      </c>
      <c r="L196" s="11">
        <v>0</v>
      </c>
      <c r="M196" s="11">
        <v>0</v>
      </c>
      <c r="N196" s="11">
        <v>0</v>
      </c>
      <c r="O196" s="11">
        <v>0</v>
      </c>
      <c r="P196" s="11">
        <v>0</v>
      </c>
      <c r="Q196" s="11">
        <v>0</v>
      </c>
      <c r="R196" s="12">
        <v>192.4222915288137</v>
      </c>
      <c r="S196" s="12">
        <v>0</v>
      </c>
      <c r="T196" s="12">
        <v>0</v>
      </c>
      <c r="U196" s="12">
        <v>0</v>
      </c>
      <c r="V196" s="12">
        <v>0</v>
      </c>
      <c r="W196" s="12">
        <v>0</v>
      </c>
      <c r="X196" s="12">
        <v>0</v>
      </c>
      <c r="Y196" s="13">
        <v>18041.456860823197</v>
      </c>
      <c r="Z196" s="13">
        <v>10553.977845772375</v>
      </c>
      <c r="AA196" s="14">
        <f t="shared" ref="AA196:AA259" si="25">9.455*K196</f>
        <v>64823.48</v>
      </c>
      <c r="AB196" s="10"/>
    </row>
    <row r="197" spans="1:28" x14ac:dyDescent="0.3">
      <c r="A197" s="5">
        <v>1226</v>
      </c>
      <c r="B197" s="5" t="s">
        <v>114</v>
      </c>
      <c r="C197" s="5">
        <v>194</v>
      </c>
      <c r="D197" s="5" t="s">
        <v>114</v>
      </c>
      <c r="E197" s="26">
        <f t="shared" si="22"/>
        <v>499469.83</v>
      </c>
      <c r="F197" s="26">
        <f t="shared" si="23"/>
        <v>190976.10510283348</v>
      </c>
      <c r="G197" s="26">
        <f t="shared" ref="G197:G260" si="26">(F197/12)*5</f>
        <v>79573.377126180611</v>
      </c>
      <c r="H197" s="26">
        <f t="shared" si="24"/>
        <v>112305.0185615112</v>
      </c>
      <c r="I197" s="26">
        <f t="shared" ref="I197:I260" si="27">SUM(E197:H197)</f>
        <v>882324.33079052519</v>
      </c>
      <c r="J197" s="5">
        <v>175</v>
      </c>
      <c r="K197" s="11">
        <v>52826</v>
      </c>
      <c r="L197" s="11">
        <v>0</v>
      </c>
      <c r="M197" s="11">
        <v>0</v>
      </c>
      <c r="N197" s="11">
        <v>0</v>
      </c>
      <c r="O197" s="11">
        <v>0</v>
      </c>
      <c r="P197" s="11">
        <v>0</v>
      </c>
      <c r="Q197" s="11">
        <v>0</v>
      </c>
      <c r="R197" s="12">
        <v>265.74276530853933</v>
      </c>
      <c r="S197" s="12">
        <v>0</v>
      </c>
      <c r="T197" s="12">
        <v>0</v>
      </c>
      <c r="U197" s="12">
        <v>0</v>
      </c>
      <c r="V197" s="12">
        <v>0</v>
      </c>
      <c r="W197" s="12">
        <v>0</v>
      </c>
      <c r="X197" s="12">
        <v>0</v>
      </c>
      <c r="Y197" s="13">
        <v>190976.10510283348</v>
      </c>
      <c r="Z197" s="13">
        <v>112305.0185615112</v>
      </c>
      <c r="AA197" s="14">
        <f t="shared" si="25"/>
        <v>499469.83</v>
      </c>
      <c r="AB197" s="10"/>
    </row>
    <row r="198" spans="1:28" x14ac:dyDescent="0.3">
      <c r="A198" s="5">
        <v>1757</v>
      </c>
      <c r="B198" s="5" t="s">
        <v>620</v>
      </c>
      <c r="C198" s="5">
        <v>195</v>
      </c>
      <c r="D198" s="5" t="s">
        <v>620</v>
      </c>
      <c r="E198" s="26">
        <f t="shared" si="22"/>
        <v>668487.41</v>
      </c>
      <c r="F198" s="26">
        <f t="shared" si="23"/>
        <v>272702.13967855711</v>
      </c>
      <c r="G198" s="26">
        <f t="shared" si="26"/>
        <v>113625.89153273213</v>
      </c>
      <c r="H198" s="26">
        <f t="shared" si="24"/>
        <v>164977.51780189716</v>
      </c>
      <c r="I198" s="26">
        <f t="shared" si="27"/>
        <v>1219792.9590131864</v>
      </c>
      <c r="J198" s="5">
        <v>238</v>
      </c>
      <c r="K198" s="11">
        <v>70702</v>
      </c>
      <c r="L198" s="11">
        <v>0</v>
      </c>
      <c r="M198" s="11">
        <v>0</v>
      </c>
      <c r="N198" s="11">
        <v>0</v>
      </c>
      <c r="O198" s="11">
        <v>0</v>
      </c>
      <c r="P198" s="11">
        <v>0</v>
      </c>
      <c r="Q198" s="11">
        <v>0</v>
      </c>
      <c r="R198" s="12">
        <v>291.67760070771897</v>
      </c>
      <c r="S198" s="12">
        <v>0</v>
      </c>
      <c r="T198" s="12">
        <v>0</v>
      </c>
      <c r="U198" s="12">
        <v>0</v>
      </c>
      <c r="V198" s="12">
        <v>0</v>
      </c>
      <c r="W198" s="12">
        <v>0</v>
      </c>
      <c r="X198" s="12">
        <v>0</v>
      </c>
      <c r="Y198" s="13">
        <v>272702.13967855711</v>
      </c>
      <c r="Z198" s="13">
        <v>164977.51780189716</v>
      </c>
      <c r="AA198" s="14">
        <f t="shared" si="25"/>
        <v>668487.41</v>
      </c>
      <c r="AB198" s="10"/>
    </row>
    <row r="199" spans="1:28" x14ac:dyDescent="0.3">
      <c r="A199" s="5">
        <v>998</v>
      </c>
      <c r="B199" s="5" t="s">
        <v>529</v>
      </c>
      <c r="C199" s="5">
        <v>196</v>
      </c>
      <c r="D199" s="5" t="s">
        <v>529</v>
      </c>
      <c r="E199" s="26">
        <f t="shared" si="22"/>
        <v>474536.995</v>
      </c>
      <c r="F199" s="26">
        <f t="shared" si="23"/>
        <v>194282.5026476921</v>
      </c>
      <c r="G199" s="26">
        <f t="shared" si="26"/>
        <v>80951.04276987171</v>
      </c>
      <c r="H199" s="26">
        <f t="shared" si="24"/>
        <v>118621.8381854358</v>
      </c>
      <c r="I199" s="26">
        <f t="shared" si="27"/>
        <v>868392.37860299973</v>
      </c>
      <c r="J199" s="5">
        <v>280</v>
      </c>
      <c r="K199" s="11">
        <v>50189</v>
      </c>
      <c r="L199" s="11">
        <v>0</v>
      </c>
      <c r="M199" s="11">
        <v>0</v>
      </c>
      <c r="N199" s="11">
        <v>0</v>
      </c>
      <c r="O199" s="11">
        <v>0</v>
      </c>
      <c r="P199" s="11">
        <v>0</v>
      </c>
      <c r="Q199" s="11">
        <v>0</v>
      </c>
      <c r="R199" s="12">
        <v>295.43784042677629</v>
      </c>
      <c r="S199" s="12">
        <v>0</v>
      </c>
      <c r="T199" s="12">
        <v>0</v>
      </c>
      <c r="U199" s="12">
        <v>0</v>
      </c>
      <c r="V199" s="12">
        <v>0</v>
      </c>
      <c r="W199" s="12">
        <v>0</v>
      </c>
      <c r="X199" s="12">
        <v>0</v>
      </c>
      <c r="Y199" s="13">
        <v>194282.5026476921</v>
      </c>
      <c r="Z199" s="13">
        <v>118621.8381854358</v>
      </c>
      <c r="AA199" s="14">
        <f t="shared" si="25"/>
        <v>474536.995</v>
      </c>
      <c r="AB199" s="10"/>
    </row>
    <row r="200" spans="1:28" x14ac:dyDescent="0.3">
      <c r="A200" s="5">
        <v>3041</v>
      </c>
      <c r="B200" s="5" t="s">
        <v>116</v>
      </c>
      <c r="C200" s="5">
        <v>197</v>
      </c>
      <c r="D200" s="5" t="s">
        <v>116</v>
      </c>
      <c r="E200" s="26">
        <f t="shared" si="22"/>
        <v>283583.815</v>
      </c>
      <c r="F200" s="26">
        <f t="shared" si="23"/>
        <v>107111.00160000002</v>
      </c>
      <c r="G200" s="26">
        <f t="shared" si="26"/>
        <v>44629.584000000003</v>
      </c>
      <c r="H200" s="26">
        <f t="shared" si="24"/>
        <v>62435.82824000001</v>
      </c>
      <c r="I200" s="26">
        <f t="shared" si="27"/>
        <v>497760.22884000005</v>
      </c>
      <c r="J200" s="5">
        <v>100</v>
      </c>
      <c r="K200" s="11">
        <v>29993</v>
      </c>
      <c r="L200" s="11">
        <v>0</v>
      </c>
      <c r="M200" s="11">
        <v>0</v>
      </c>
      <c r="N200" s="11">
        <v>0</v>
      </c>
      <c r="O200" s="11">
        <v>0</v>
      </c>
      <c r="P200" s="11">
        <v>0</v>
      </c>
      <c r="Q200" s="11">
        <v>0</v>
      </c>
      <c r="R200" s="12">
        <v>260.21000000000004</v>
      </c>
      <c r="S200" s="12">
        <v>0</v>
      </c>
      <c r="T200" s="12">
        <v>0</v>
      </c>
      <c r="U200" s="12">
        <v>0</v>
      </c>
      <c r="V200" s="12">
        <v>0</v>
      </c>
      <c r="W200" s="12">
        <v>0</v>
      </c>
      <c r="X200" s="12">
        <v>0</v>
      </c>
      <c r="Y200" s="13">
        <v>107111.00160000002</v>
      </c>
      <c r="Z200" s="13">
        <v>62435.82824000001</v>
      </c>
      <c r="AA200" s="14">
        <f t="shared" si="25"/>
        <v>283583.815</v>
      </c>
      <c r="AB200" s="10"/>
    </row>
    <row r="201" spans="1:28" x14ac:dyDescent="0.3">
      <c r="A201" s="5">
        <v>9135</v>
      </c>
      <c r="B201" s="5" t="s">
        <v>117</v>
      </c>
      <c r="C201" s="5">
        <v>198</v>
      </c>
      <c r="D201" s="5" t="s">
        <v>117</v>
      </c>
      <c r="E201" s="26">
        <f t="shared" si="22"/>
        <v>21311.57</v>
      </c>
      <c r="F201" s="26">
        <f t="shared" si="23"/>
        <v>5643.0301157532003</v>
      </c>
      <c r="G201" s="26">
        <f t="shared" si="26"/>
        <v>2351.2625482305002</v>
      </c>
      <c r="H201" s="26">
        <f t="shared" si="24"/>
        <v>3846.4811817350405</v>
      </c>
      <c r="I201" s="26">
        <f t="shared" si="27"/>
        <v>33152.343845718744</v>
      </c>
      <c r="J201" s="5">
        <v>32</v>
      </c>
      <c r="K201" s="11">
        <v>2254</v>
      </c>
      <c r="L201" s="11">
        <v>0</v>
      </c>
      <c r="M201" s="11">
        <v>0</v>
      </c>
      <c r="N201" s="11">
        <v>0</v>
      </c>
      <c r="O201" s="11">
        <v>0</v>
      </c>
      <c r="P201" s="11">
        <v>0</v>
      </c>
      <c r="Q201" s="11">
        <v>0</v>
      </c>
      <c r="R201" s="12">
        <v>213.31417378743569</v>
      </c>
      <c r="S201" s="12">
        <v>0</v>
      </c>
      <c r="T201" s="12">
        <v>0</v>
      </c>
      <c r="U201" s="12">
        <v>0</v>
      </c>
      <c r="V201" s="12">
        <v>0</v>
      </c>
      <c r="W201" s="12">
        <v>0</v>
      </c>
      <c r="X201" s="12">
        <v>0</v>
      </c>
      <c r="Y201" s="13">
        <v>5643.0301157532003</v>
      </c>
      <c r="Z201" s="13">
        <v>3846.4811817350405</v>
      </c>
      <c r="AA201" s="14">
        <f t="shared" si="25"/>
        <v>21311.57</v>
      </c>
      <c r="AB201" s="10"/>
    </row>
    <row r="202" spans="1:28" x14ac:dyDescent="0.3">
      <c r="A202" s="5">
        <v>49</v>
      </c>
      <c r="B202" s="5" t="s">
        <v>401</v>
      </c>
      <c r="C202" s="5">
        <v>199</v>
      </c>
      <c r="D202" s="5" t="s">
        <v>401</v>
      </c>
      <c r="E202" s="26">
        <f t="shared" si="22"/>
        <v>71631.08</v>
      </c>
      <c r="F202" s="26">
        <f t="shared" si="23"/>
        <v>18163.874620819617</v>
      </c>
      <c r="G202" s="26">
        <f t="shared" si="26"/>
        <v>7568.2810920081738</v>
      </c>
      <c r="H202" s="26">
        <f t="shared" si="24"/>
        <v>11845.650677770464</v>
      </c>
      <c r="I202" s="26">
        <f t="shared" si="27"/>
        <v>109208.88639059826</v>
      </c>
      <c r="J202" s="5">
        <v>54</v>
      </c>
      <c r="K202" s="11">
        <v>7576</v>
      </c>
      <c r="L202" s="11">
        <v>0</v>
      </c>
      <c r="M202" s="11">
        <v>0</v>
      </c>
      <c r="N202" s="11">
        <v>0</v>
      </c>
      <c r="O202" s="11">
        <v>0</v>
      </c>
      <c r="P202" s="11">
        <v>0</v>
      </c>
      <c r="Q202" s="11">
        <v>0</v>
      </c>
      <c r="R202" s="12">
        <v>195.44698187979247</v>
      </c>
      <c r="S202" s="12">
        <v>0</v>
      </c>
      <c r="T202" s="12">
        <v>0</v>
      </c>
      <c r="U202" s="12">
        <v>0</v>
      </c>
      <c r="V202" s="12">
        <v>0</v>
      </c>
      <c r="W202" s="12">
        <v>0</v>
      </c>
      <c r="X202" s="12">
        <v>0</v>
      </c>
      <c r="Y202" s="13">
        <v>18163.874620819617</v>
      </c>
      <c r="Z202" s="13">
        <v>11845.650677770464</v>
      </c>
      <c r="AA202" s="14">
        <f t="shared" si="25"/>
        <v>71631.08</v>
      </c>
      <c r="AB202" s="10"/>
    </row>
    <row r="203" spans="1:28" x14ac:dyDescent="0.3">
      <c r="A203" s="5">
        <v>1032</v>
      </c>
      <c r="B203" s="5" t="s">
        <v>408</v>
      </c>
      <c r="C203" s="5">
        <v>200</v>
      </c>
      <c r="D203" s="5" t="s">
        <v>408</v>
      </c>
      <c r="E203" s="26">
        <f t="shared" si="22"/>
        <v>282997.60499999998</v>
      </c>
      <c r="F203" s="26">
        <f t="shared" si="23"/>
        <v>100733.02339641904</v>
      </c>
      <c r="G203" s="26">
        <f t="shared" si="26"/>
        <v>41972.093081841267</v>
      </c>
      <c r="H203" s="26">
        <f t="shared" si="24"/>
        <v>60254.026104756827</v>
      </c>
      <c r="I203" s="26">
        <f t="shared" si="27"/>
        <v>485956.74758301704</v>
      </c>
      <c r="J203" s="5">
        <v>160</v>
      </c>
      <c r="K203" s="11">
        <v>29931</v>
      </c>
      <c r="L203" s="11">
        <v>0</v>
      </c>
      <c r="M203" s="11">
        <v>0</v>
      </c>
      <c r="N203" s="11">
        <v>0</v>
      </c>
      <c r="O203" s="11">
        <v>0</v>
      </c>
      <c r="P203" s="11">
        <v>0</v>
      </c>
      <c r="Q203" s="11">
        <v>0</v>
      </c>
      <c r="R203" s="12">
        <v>251.63720768081933</v>
      </c>
      <c r="S203" s="12">
        <v>0</v>
      </c>
      <c r="T203" s="12">
        <v>0</v>
      </c>
      <c r="U203" s="12">
        <v>0</v>
      </c>
      <c r="V203" s="12">
        <v>0</v>
      </c>
      <c r="W203" s="12">
        <v>0</v>
      </c>
      <c r="X203" s="12">
        <v>0</v>
      </c>
      <c r="Y203" s="13">
        <v>100733.02339641904</v>
      </c>
      <c r="Z203" s="13">
        <v>60254.026104756827</v>
      </c>
      <c r="AA203" s="14">
        <f t="shared" si="25"/>
        <v>282997.60499999998</v>
      </c>
      <c r="AB203" s="10"/>
    </row>
    <row r="204" spans="1:28" x14ac:dyDescent="0.3">
      <c r="A204" s="5">
        <v>521</v>
      </c>
      <c r="B204" s="5" t="s">
        <v>118</v>
      </c>
      <c r="C204" s="5">
        <v>201</v>
      </c>
      <c r="D204" s="5" t="s">
        <v>118</v>
      </c>
      <c r="E204" s="26">
        <f t="shared" si="22"/>
        <v>532845.98</v>
      </c>
      <c r="F204" s="26">
        <f t="shared" si="23"/>
        <v>217049.49839999998</v>
      </c>
      <c r="G204" s="26">
        <f t="shared" si="26"/>
        <v>90437.290999999983</v>
      </c>
      <c r="H204" s="26">
        <f t="shared" si="24"/>
        <v>130890.19136000001</v>
      </c>
      <c r="I204" s="26">
        <f t="shared" si="27"/>
        <v>971222.96075999993</v>
      </c>
      <c r="J204" s="5">
        <v>214</v>
      </c>
      <c r="K204" s="11">
        <v>56356</v>
      </c>
      <c r="L204" s="11">
        <v>0</v>
      </c>
      <c r="M204" s="11">
        <v>0</v>
      </c>
      <c r="N204" s="11">
        <v>0</v>
      </c>
      <c r="O204" s="11">
        <v>0</v>
      </c>
      <c r="P204" s="11">
        <v>0</v>
      </c>
      <c r="Q204" s="11">
        <v>0</v>
      </c>
      <c r="R204" s="12">
        <v>290.32</v>
      </c>
      <c r="S204" s="12">
        <v>0</v>
      </c>
      <c r="T204" s="12">
        <v>0</v>
      </c>
      <c r="U204" s="12">
        <v>0</v>
      </c>
      <c r="V204" s="12">
        <v>0</v>
      </c>
      <c r="W204" s="12">
        <v>0</v>
      </c>
      <c r="X204" s="12">
        <v>0</v>
      </c>
      <c r="Y204" s="13">
        <v>217049.49839999998</v>
      </c>
      <c r="Z204" s="13">
        <v>130890.19136000001</v>
      </c>
      <c r="AA204" s="14">
        <f t="shared" si="25"/>
        <v>532845.98</v>
      </c>
      <c r="AB204" s="10"/>
    </row>
    <row r="205" spans="1:28" x14ac:dyDescent="0.3">
      <c r="A205" s="5">
        <v>856</v>
      </c>
      <c r="B205" s="5" t="s">
        <v>119</v>
      </c>
      <c r="C205" s="5">
        <v>202</v>
      </c>
      <c r="D205" s="5" t="s">
        <v>119</v>
      </c>
      <c r="E205" s="26">
        <f t="shared" si="22"/>
        <v>704009.84499999997</v>
      </c>
      <c r="F205" s="26">
        <f t="shared" si="23"/>
        <v>228141.00465662559</v>
      </c>
      <c r="G205" s="26">
        <f t="shared" si="26"/>
        <v>95058.75194026067</v>
      </c>
      <c r="H205" s="26">
        <f t="shared" si="24"/>
        <v>138330.19160353363</v>
      </c>
      <c r="I205" s="26">
        <f t="shared" si="27"/>
        <v>1165539.7932004198</v>
      </c>
      <c r="J205" s="5">
        <v>240</v>
      </c>
      <c r="K205" s="11">
        <v>74459</v>
      </c>
      <c r="L205" s="11">
        <v>0</v>
      </c>
      <c r="M205" s="11">
        <v>0</v>
      </c>
      <c r="N205" s="11">
        <v>0</v>
      </c>
      <c r="O205" s="11">
        <v>0</v>
      </c>
      <c r="P205" s="11">
        <v>0</v>
      </c>
      <c r="Q205" s="11">
        <v>0</v>
      </c>
      <c r="R205" s="12">
        <v>232.22543883804113</v>
      </c>
      <c r="S205" s="12">
        <v>0</v>
      </c>
      <c r="T205" s="12">
        <v>0</v>
      </c>
      <c r="U205" s="12">
        <v>0</v>
      </c>
      <c r="V205" s="12">
        <v>0</v>
      </c>
      <c r="W205" s="12">
        <v>0</v>
      </c>
      <c r="X205" s="12">
        <v>0</v>
      </c>
      <c r="Y205" s="13">
        <v>228141.00465662559</v>
      </c>
      <c r="Z205" s="13">
        <v>138330.19160353363</v>
      </c>
      <c r="AA205" s="14">
        <f t="shared" si="25"/>
        <v>704009.84499999997</v>
      </c>
      <c r="AB205" s="10"/>
    </row>
    <row r="206" spans="1:28" x14ac:dyDescent="0.3">
      <c r="A206" s="5">
        <v>497</v>
      </c>
      <c r="B206" s="5" t="s">
        <v>120</v>
      </c>
      <c r="C206" s="5">
        <v>203</v>
      </c>
      <c r="D206" s="5" t="s">
        <v>120</v>
      </c>
      <c r="E206" s="26">
        <f t="shared" si="22"/>
        <v>704993.16500000004</v>
      </c>
      <c r="F206" s="26">
        <f t="shared" si="23"/>
        <v>251365.70571958195</v>
      </c>
      <c r="G206" s="26">
        <f t="shared" si="26"/>
        <v>104735.71071649248</v>
      </c>
      <c r="H206" s="26">
        <f t="shared" si="24"/>
        <v>160140.8645971104</v>
      </c>
      <c r="I206" s="26">
        <f t="shared" si="27"/>
        <v>1221235.4460331846</v>
      </c>
      <c r="J206" s="5">
        <v>278</v>
      </c>
      <c r="K206" s="11">
        <v>74563</v>
      </c>
      <c r="L206" s="11">
        <v>0</v>
      </c>
      <c r="M206" s="11">
        <v>0</v>
      </c>
      <c r="N206" s="11">
        <v>0</v>
      </c>
      <c r="O206" s="11">
        <v>0</v>
      </c>
      <c r="P206" s="11">
        <v>0</v>
      </c>
      <c r="Q206" s="11">
        <v>0</v>
      </c>
      <c r="R206" s="12">
        <v>268.46570114720168</v>
      </c>
      <c r="S206" s="12">
        <v>0</v>
      </c>
      <c r="T206" s="12">
        <v>0</v>
      </c>
      <c r="U206" s="12">
        <v>0</v>
      </c>
      <c r="V206" s="12">
        <v>0</v>
      </c>
      <c r="W206" s="12">
        <v>0</v>
      </c>
      <c r="X206" s="12">
        <v>0</v>
      </c>
      <c r="Y206" s="13">
        <v>251365.70571958195</v>
      </c>
      <c r="Z206" s="13">
        <v>160140.8645971104</v>
      </c>
      <c r="AA206" s="14">
        <f t="shared" si="25"/>
        <v>704993.16500000004</v>
      </c>
      <c r="AB206" s="10"/>
    </row>
    <row r="207" spans="1:28" x14ac:dyDescent="0.3">
      <c r="A207" s="5">
        <v>1022</v>
      </c>
      <c r="B207" s="5" t="s">
        <v>148</v>
      </c>
      <c r="C207" s="5">
        <v>204</v>
      </c>
      <c r="D207" s="5" t="s">
        <v>148</v>
      </c>
      <c r="E207" s="26">
        <f t="shared" si="22"/>
        <v>63755.065000000002</v>
      </c>
      <c r="F207" s="26">
        <f t="shared" si="23"/>
        <v>19322.217105991818</v>
      </c>
      <c r="G207" s="26">
        <f t="shared" si="26"/>
        <v>8050.9237941632582</v>
      </c>
      <c r="H207" s="26">
        <f t="shared" si="24"/>
        <v>12116.536777251142</v>
      </c>
      <c r="I207" s="26">
        <f t="shared" si="27"/>
        <v>103244.74267740622</v>
      </c>
      <c r="J207" s="5">
        <v>122</v>
      </c>
      <c r="K207" s="11">
        <v>6743</v>
      </c>
      <c r="L207" s="11">
        <v>0</v>
      </c>
      <c r="M207" s="11">
        <v>0</v>
      </c>
      <c r="N207" s="11">
        <v>0</v>
      </c>
      <c r="O207" s="11">
        <v>0</v>
      </c>
      <c r="P207" s="11">
        <v>0</v>
      </c>
      <c r="Q207" s="11">
        <v>0</v>
      </c>
      <c r="R207" s="12">
        <v>224.61324294177558</v>
      </c>
      <c r="S207" s="12">
        <v>0</v>
      </c>
      <c r="T207" s="12">
        <v>0</v>
      </c>
      <c r="U207" s="12">
        <v>0</v>
      </c>
      <c r="V207" s="12">
        <v>0</v>
      </c>
      <c r="W207" s="12">
        <v>0</v>
      </c>
      <c r="X207" s="12">
        <v>0</v>
      </c>
      <c r="Y207" s="13">
        <v>19322.217105991818</v>
      </c>
      <c r="Z207" s="13">
        <v>12116.536777251142</v>
      </c>
      <c r="AA207" s="14">
        <f t="shared" si="25"/>
        <v>63755.065000000002</v>
      </c>
      <c r="AB207" s="10"/>
    </row>
    <row r="208" spans="1:28" x14ac:dyDescent="0.3">
      <c r="A208" s="5">
        <v>350</v>
      </c>
      <c r="B208" s="5" t="s">
        <v>158</v>
      </c>
      <c r="C208" s="5">
        <v>205</v>
      </c>
      <c r="D208" s="5" t="s">
        <v>158</v>
      </c>
      <c r="E208" s="26">
        <f t="shared" si="22"/>
        <v>257119.27</v>
      </c>
      <c r="F208" s="26">
        <f t="shared" si="23"/>
        <v>99350.559599999993</v>
      </c>
      <c r="G208" s="26">
        <f t="shared" si="26"/>
        <v>41396.066500000001</v>
      </c>
      <c r="H208" s="26">
        <f t="shared" si="24"/>
        <v>61741.257599999997</v>
      </c>
      <c r="I208" s="26">
        <f t="shared" si="27"/>
        <v>459607.15370000002</v>
      </c>
      <c r="J208" s="5">
        <v>120</v>
      </c>
      <c r="K208" s="11">
        <v>27194</v>
      </c>
      <c r="L208" s="11">
        <v>0</v>
      </c>
      <c r="M208" s="11">
        <v>0</v>
      </c>
      <c r="N208" s="11">
        <v>0</v>
      </c>
      <c r="O208" s="11">
        <v>0</v>
      </c>
      <c r="P208" s="11">
        <v>0</v>
      </c>
      <c r="Q208" s="11">
        <v>0</v>
      </c>
      <c r="R208" s="12">
        <v>283.8</v>
      </c>
      <c r="S208" s="12">
        <v>0</v>
      </c>
      <c r="T208" s="12">
        <v>0</v>
      </c>
      <c r="U208" s="12">
        <v>0</v>
      </c>
      <c r="V208" s="12">
        <v>0</v>
      </c>
      <c r="W208" s="12">
        <v>0</v>
      </c>
      <c r="X208" s="12">
        <v>0</v>
      </c>
      <c r="Y208" s="13">
        <v>99350.559599999993</v>
      </c>
      <c r="Z208" s="13">
        <v>61741.257599999997</v>
      </c>
      <c r="AA208" s="14">
        <f t="shared" si="25"/>
        <v>257119.27</v>
      </c>
      <c r="AB208" s="10"/>
    </row>
    <row r="209" spans="1:28" x14ac:dyDescent="0.3">
      <c r="A209" s="5">
        <v>7711</v>
      </c>
      <c r="B209" s="5" t="s">
        <v>443</v>
      </c>
      <c r="C209" s="5">
        <v>206</v>
      </c>
      <c r="D209" s="5" t="s">
        <v>443</v>
      </c>
      <c r="E209" s="26">
        <f t="shared" si="22"/>
        <v>209626.80499999999</v>
      </c>
      <c r="F209" s="26">
        <f t="shared" si="23"/>
        <v>66296.238433200371</v>
      </c>
      <c r="G209" s="26">
        <f t="shared" si="26"/>
        <v>27623.432680500155</v>
      </c>
      <c r="H209" s="26">
        <f t="shared" si="24"/>
        <v>42473.997991040203</v>
      </c>
      <c r="I209" s="26">
        <f t="shared" si="27"/>
        <v>346020.47410474066</v>
      </c>
      <c r="J209" s="5">
        <v>160</v>
      </c>
      <c r="K209" s="11">
        <v>22171</v>
      </c>
      <c r="L209" s="11">
        <v>0</v>
      </c>
      <c r="M209" s="11">
        <v>0</v>
      </c>
      <c r="N209" s="11">
        <v>0</v>
      </c>
      <c r="O209" s="11">
        <v>0</v>
      </c>
      <c r="P209" s="11">
        <v>0</v>
      </c>
      <c r="Q209" s="11">
        <v>0</v>
      </c>
      <c r="R209" s="12">
        <v>239.46821293040571</v>
      </c>
      <c r="S209" s="12">
        <v>0</v>
      </c>
      <c r="T209" s="12">
        <v>0</v>
      </c>
      <c r="U209" s="12">
        <v>0</v>
      </c>
      <c r="V209" s="12">
        <v>0</v>
      </c>
      <c r="W209" s="12">
        <v>0</v>
      </c>
      <c r="X209" s="12">
        <v>0</v>
      </c>
      <c r="Y209" s="13">
        <v>66296.238433200371</v>
      </c>
      <c r="Z209" s="13">
        <v>42473.997991040203</v>
      </c>
      <c r="AA209" s="14">
        <f t="shared" si="25"/>
        <v>209626.80499999999</v>
      </c>
      <c r="AB209" s="10"/>
    </row>
    <row r="210" spans="1:28" x14ac:dyDescent="0.3">
      <c r="A210" s="5">
        <v>2550</v>
      </c>
      <c r="B210" s="5" t="s">
        <v>121</v>
      </c>
      <c r="C210" s="5">
        <v>207</v>
      </c>
      <c r="D210" s="5" t="s">
        <v>121</v>
      </c>
      <c r="E210" s="26">
        <f t="shared" si="22"/>
        <v>178425.30499999999</v>
      </c>
      <c r="F210" s="26">
        <f t="shared" si="23"/>
        <v>39903.474173304858</v>
      </c>
      <c r="G210" s="26">
        <f t="shared" si="26"/>
        <v>16626.447572210356</v>
      </c>
      <c r="H210" s="26">
        <f t="shared" si="24"/>
        <v>24349.522652429256</v>
      </c>
      <c r="I210" s="26">
        <f t="shared" si="27"/>
        <v>259304.74939794448</v>
      </c>
      <c r="J210" s="5">
        <v>80</v>
      </c>
      <c r="K210" s="11">
        <v>18871</v>
      </c>
      <c r="L210" s="11">
        <v>0</v>
      </c>
      <c r="M210" s="11">
        <v>0</v>
      </c>
      <c r="N210" s="11">
        <v>0</v>
      </c>
      <c r="O210" s="11">
        <v>0</v>
      </c>
      <c r="P210" s="11">
        <v>0</v>
      </c>
      <c r="Q210" s="11">
        <v>0</v>
      </c>
      <c r="R210" s="12">
        <v>161.28929741686488</v>
      </c>
      <c r="S210" s="12">
        <v>0</v>
      </c>
      <c r="T210" s="12">
        <v>0</v>
      </c>
      <c r="U210" s="12">
        <v>0</v>
      </c>
      <c r="V210" s="12">
        <v>0</v>
      </c>
      <c r="W210" s="12">
        <v>0</v>
      </c>
      <c r="X210" s="12">
        <v>0</v>
      </c>
      <c r="Y210" s="13">
        <v>39903.474173304858</v>
      </c>
      <c r="Z210" s="13">
        <v>24349.522652429256</v>
      </c>
      <c r="AA210" s="14">
        <f t="shared" si="25"/>
        <v>178425.30499999999</v>
      </c>
      <c r="AB210" s="10"/>
    </row>
    <row r="211" spans="1:28" x14ac:dyDescent="0.3">
      <c r="A211" s="5">
        <v>3989</v>
      </c>
      <c r="B211" s="5" t="s">
        <v>123</v>
      </c>
      <c r="C211" s="5">
        <v>208</v>
      </c>
      <c r="D211" s="5" t="s">
        <v>123</v>
      </c>
      <c r="E211" s="26">
        <f t="shared" si="22"/>
        <v>991366.20499999996</v>
      </c>
      <c r="F211" s="26">
        <f t="shared" si="23"/>
        <v>503265.20565000025</v>
      </c>
      <c r="G211" s="26">
        <f t="shared" si="26"/>
        <v>209693.8356875001</v>
      </c>
      <c r="H211" s="26">
        <f t="shared" si="24"/>
        <v>308026.48768000002</v>
      </c>
      <c r="I211" s="26">
        <f t="shared" si="27"/>
        <v>2012351.7340175004</v>
      </c>
      <c r="J211" s="5">
        <v>460</v>
      </c>
      <c r="K211" s="11">
        <v>104851</v>
      </c>
      <c r="L211" s="11">
        <v>0</v>
      </c>
      <c r="M211" s="11">
        <v>0</v>
      </c>
      <c r="N211" s="11">
        <v>0</v>
      </c>
      <c r="O211" s="11">
        <v>6782</v>
      </c>
      <c r="P211" s="11">
        <v>0</v>
      </c>
      <c r="Q211" s="11">
        <v>0</v>
      </c>
      <c r="R211" s="12">
        <v>329.06</v>
      </c>
      <c r="S211" s="12">
        <v>0</v>
      </c>
      <c r="T211" s="12">
        <v>0</v>
      </c>
      <c r="U211" s="12">
        <v>0</v>
      </c>
      <c r="V211" s="12">
        <v>589.94999999999982</v>
      </c>
      <c r="W211" s="12">
        <v>0</v>
      </c>
      <c r="X211" s="12">
        <v>0</v>
      </c>
      <c r="Y211" s="13">
        <v>503265.20565000025</v>
      </c>
      <c r="Z211" s="13">
        <v>308026.48768000002</v>
      </c>
      <c r="AA211" s="14">
        <f t="shared" si="25"/>
        <v>991366.20499999996</v>
      </c>
      <c r="AB211" s="10"/>
    </row>
    <row r="212" spans="1:28" x14ac:dyDescent="0.3">
      <c r="A212" s="5">
        <v>472</v>
      </c>
      <c r="B212" s="5" t="s">
        <v>124</v>
      </c>
      <c r="C212" s="5">
        <v>209</v>
      </c>
      <c r="D212" s="5" t="s">
        <v>124</v>
      </c>
      <c r="E212" s="26">
        <f t="shared" ref="E212:E275" si="28">AA212</f>
        <v>95098.39</v>
      </c>
      <c r="F212" s="26">
        <f t="shared" ref="F212:F275" si="29">Y212</f>
        <v>28550.594607924239</v>
      </c>
      <c r="G212" s="26">
        <f t="shared" si="26"/>
        <v>11896.081086635098</v>
      </c>
      <c r="H212" s="26">
        <f t="shared" ref="H212:H275" si="30">Z212</f>
        <v>16608.550670892932</v>
      </c>
      <c r="I212" s="26">
        <f t="shared" si="27"/>
        <v>152153.61636545227</v>
      </c>
      <c r="J212" s="5">
        <v>40</v>
      </c>
      <c r="K212" s="11">
        <v>10058</v>
      </c>
      <c r="L212" s="11">
        <v>0</v>
      </c>
      <c r="M212" s="11">
        <v>0</v>
      </c>
      <c r="N212" s="11">
        <v>0</v>
      </c>
      <c r="O212" s="11">
        <v>0</v>
      </c>
      <c r="P212" s="11">
        <v>0</v>
      </c>
      <c r="Q212" s="11">
        <v>0</v>
      </c>
      <c r="R212" s="12">
        <v>206.40970708506825</v>
      </c>
      <c r="S212" s="12">
        <v>0</v>
      </c>
      <c r="T212" s="12">
        <v>0</v>
      </c>
      <c r="U212" s="12">
        <v>0</v>
      </c>
      <c r="V212" s="12">
        <v>0</v>
      </c>
      <c r="W212" s="12">
        <v>0</v>
      </c>
      <c r="X212" s="12">
        <v>0</v>
      </c>
      <c r="Y212" s="13">
        <v>28550.594607924239</v>
      </c>
      <c r="Z212" s="13">
        <v>16608.550670892932</v>
      </c>
      <c r="AA212" s="14">
        <f t="shared" si="25"/>
        <v>95098.39</v>
      </c>
      <c r="AB212" s="10"/>
    </row>
    <row r="213" spans="1:28" x14ac:dyDescent="0.3">
      <c r="A213" s="5">
        <v>4285</v>
      </c>
      <c r="B213" s="5" t="s">
        <v>349</v>
      </c>
      <c r="C213" s="5">
        <v>210</v>
      </c>
      <c r="D213" s="5" t="s">
        <v>349</v>
      </c>
      <c r="E213" s="26">
        <f t="shared" si="28"/>
        <v>422865.42</v>
      </c>
      <c r="F213" s="26">
        <f t="shared" si="29"/>
        <v>188703.44072604433</v>
      </c>
      <c r="G213" s="26">
        <f t="shared" si="26"/>
        <v>78626.433635851805</v>
      </c>
      <c r="H213" s="26">
        <f t="shared" si="30"/>
        <v>127615.77393389035</v>
      </c>
      <c r="I213" s="26">
        <f t="shared" si="27"/>
        <v>817811.06829578651</v>
      </c>
      <c r="J213" s="5">
        <v>200</v>
      </c>
      <c r="K213" s="11">
        <v>44724</v>
      </c>
      <c r="L213" s="11">
        <v>0</v>
      </c>
      <c r="M213" s="11">
        <v>0</v>
      </c>
      <c r="N213" s="11">
        <v>0</v>
      </c>
      <c r="O213" s="11">
        <v>0</v>
      </c>
      <c r="P213" s="11">
        <v>0</v>
      </c>
      <c r="Q213" s="11">
        <v>0</v>
      </c>
      <c r="R213" s="12">
        <v>356.67587294822226</v>
      </c>
      <c r="S213" s="12">
        <v>0</v>
      </c>
      <c r="T213" s="12">
        <v>0</v>
      </c>
      <c r="U213" s="12">
        <v>0</v>
      </c>
      <c r="V213" s="12">
        <v>0</v>
      </c>
      <c r="W213" s="12">
        <v>0</v>
      </c>
      <c r="X213" s="12">
        <v>0</v>
      </c>
      <c r="Y213" s="13">
        <v>188703.44072604433</v>
      </c>
      <c r="Z213" s="13">
        <v>127615.77393389035</v>
      </c>
      <c r="AA213" s="14">
        <f t="shared" si="25"/>
        <v>422865.42</v>
      </c>
      <c r="AB213" s="10"/>
    </row>
    <row r="214" spans="1:28" x14ac:dyDescent="0.3">
      <c r="A214" s="5">
        <v>1604</v>
      </c>
      <c r="B214" s="5" t="s">
        <v>593</v>
      </c>
      <c r="C214" s="5">
        <v>211</v>
      </c>
      <c r="D214" s="5" t="s">
        <v>593</v>
      </c>
      <c r="E214" s="26">
        <f t="shared" si="28"/>
        <v>493295.71500000003</v>
      </c>
      <c r="F214" s="26">
        <f t="shared" si="29"/>
        <v>217271.84984999997</v>
      </c>
      <c r="G214" s="26">
        <f t="shared" si="26"/>
        <v>90529.93743749999</v>
      </c>
      <c r="H214" s="26">
        <f t="shared" si="30"/>
        <v>127919.84831999999</v>
      </c>
      <c r="I214" s="26">
        <f t="shared" si="27"/>
        <v>929017.35060749995</v>
      </c>
      <c r="J214" s="5">
        <v>190</v>
      </c>
      <c r="K214" s="11">
        <v>52173</v>
      </c>
      <c r="L214" s="11">
        <v>0</v>
      </c>
      <c r="M214" s="11">
        <v>0</v>
      </c>
      <c r="N214" s="11">
        <v>0</v>
      </c>
      <c r="O214" s="11">
        <v>0</v>
      </c>
      <c r="P214" s="11">
        <v>0</v>
      </c>
      <c r="Q214" s="11">
        <v>0</v>
      </c>
      <c r="R214" s="12">
        <v>306.47999999999996</v>
      </c>
      <c r="S214" s="12">
        <v>0</v>
      </c>
      <c r="T214" s="12">
        <v>0</v>
      </c>
      <c r="U214" s="12">
        <v>0</v>
      </c>
      <c r="V214" s="12">
        <v>0</v>
      </c>
      <c r="W214" s="12">
        <v>0</v>
      </c>
      <c r="X214" s="12">
        <v>0</v>
      </c>
      <c r="Y214" s="13">
        <v>217271.84984999997</v>
      </c>
      <c r="Z214" s="13">
        <v>127919.84831999999</v>
      </c>
      <c r="AA214" s="14">
        <f t="shared" si="25"/>
        <v>493295.71500000003</v>
      </c>
      <c r="AB214" s="10"/>
    </row>
    <row r="215" spans="1:28" x14ac:dyDescent="0.3">
      <c r="A215" s="5">
        <v>3455</v>
      </c>
      <c r="B215" s="5" t="s">
        <v>431</v>
      </c>
      <c r="C215" s="5">
        <v>212</v>
      </c>
      <c r="D215" s="5" t="s">
        <v>431</v>
      </c>
      <c r="E215" s="26">
        <f t="shared" si="28"/>
        <v>356964.07</v>
      </c>
      <c r="F215" s="26">
        <f t="shared" si="29"/>
        <v>107497.05415193338</v>
      </c>
      <c r="G215" s="26">
        <f t="shared" si="26"/>
        <v>44790.439229972246</v>
      </c>
      <c r="H215" s="26">
        <f t="shared" si="30"/>
        <v>66111.832454364485</v>
      </c>
      <c r="I215" s="26">
        <f t="shared" si="27"/>
        <v>575363.39583627007</v>
      </c>
      <c r="J215" s="5">
        <v>192</v>
      </c>
      <c r="K215" s="11">
        <v>37754</v>
      </c>
      <c r="L215" s="11">
        <v>0</v>
      </c>
      <c r="M215" s="11">
        <v>0</v>
      </c>
      <c r="N215" s="11">
        <v>0</v>
      </c>
      <c r="O215" s="11">
        <v>0</v>
      </c>
      <c r="P215" s="11">
        <v>0</v>
      </c>
      <c r="Q215" s="11">
        <v>0</v>
      </c>
      <c r="R215" s="12">
        <v>218.89015883868092</v>
      </c>
      <c r="S215" s="12">
        <v>0</v>
      </c>
      <c r="T215" s="12">
        <v>0</v>
      </c>
      <c r="U215" s="12">
        <v>0</v>
      </c>
      <c r="V215" s="12">
        <v>0</v>
      </c>
      <c r="W215" s="12">
        <v>0</v>
      </c>
      <c r="X215" s="12">
        <v>0</v>
      </c>
      <c r="Y215" s="13">
        <v>107497.05415193338</v>
      </c>
      <c r="Z215" s="13">
        <v>66111.832454364485</v>
      </c>
      <c r="AA215" s="14">
        <f t="shared" si="25"/>
        <v>356964.07</v>
      </c>
      <c r="AB215" s="10"/>
    </row>
    <row r="216" spans="1:28" x14ac:dyDescent="0.3">
      <c r="A216" s="5">
        <v>3256</v>
      </c>
      <c r="B216" s="5" t="s">
        <v>604</v>
      </c>
      <c r="C216" s="5">
        <v>213</v>
      </c>
      <c r="D216" s="5" t="s">
        <v>604</v>
      </c>
      <c r="E216" s="26">
        <f t="shared" si="28"/>
        <v>781607.03</v>
      </c>
      <c r="F216" s="26">
        <f t="shared" si="29"/>
        <v>279160.13524440123</v>
      </c>
      <c r="G216" s="26">
        <f t="shared" si="26"/>
        <v>116316.7230185005</v>
      </c>
      <c r="H216" s="26">
        <f t="shared" si="30"/>
        <v>164420.00018368062</v>
      </c>
      <c r="I216" s="26">
        <f t="shared" si="27"/>
        <v>1341503.8884465822</v>
      </c>
      <c r="J216" s="5">
        <v>240</v>
      </c>
      <c r="K216" s="11">
        <v>82666</v>
      </c>
      <c r="L216" s="11">
        <v>0</v>
      </c>
      <c r="M216" s="11">
        <v>0</v>
      </c>
      <c r="N216" s="11">
        <v>0</v>
      </c>
      <c r="O216" s="11">
        <v>0</v>
      </c>
      <c r="P216" s="11">
        <v>0</v>
      </c>
      <c r="Q216" s="11">
        <v>0</v>
      </c>
      <c r="R216" s="12">
        <v>248.62095689836303</v>
      </c>
      <c r="S216" s="12">
        <v>0</v>
      </c>
      <c r="T216" s="12">
        <v>0</v>
      </c>
      <c r="U216" s="12">
        <v>0</v>
      </c>
      <c r="V216" s="12">
        <v>0</v>
      </c>
      <c r="W216" s="12">
        <v>0</v>
      </c>
      <c r="X216" s="12">
        <v>0</v>
      </c>
      <c r="Y216" s="13">
        <v>279160.13524440123</v>
      </c>
      <c r="Z216" s="13">
        <v>164420.00018368062</v>
      </c>
      <c r="AA216" s="14">
        <f t="shared" si="25"/>
        <v>781607.03</v>
      </c>
      <c r="AB216" s="10"/>
    </row>
    <row r="217" spans="1:28" x14ac:dyDescent="0.3">
      <c r="A217" s="5">
        <v>1361</v>
      </c>
      <c r="B217" s="5" t="s">
        <v>577</v>
      </c>
      <c r="C217" s="5">
        <v>214</v>
      </c>
      <c r="D217" s="5" t="s">
        <v>577</v>
      </c>
      <c r="E217" s="26">
        <f t="shared" si="28"/>
        <v>436083.51</v>
      </c>
      <c r="F217" s="26">
        <f t="shared" si="29"/>
        <v>198584.84660502503</v>
      </c>
      <c r="G217" s="26">
        <f t="shared" si="26"/>
        <v>82743.686085427093</v>
      </c>
      <c r="H217" s="26">
        <f t="shared" si="30"/>
        <v>126607.78202934671</v>
      </c>
      <c r="I217" s="26">
        <f t="shared" si="27"/>
        <v>844019.82471979875</v>
      </c>
      <c r="J217" s="5">
        <v>240</v>
      </c>
      <c r="K217" s="11">
        <v>46122</v>
      </c>
      <c r="L217" s="11">
        <v>0</v>
      </c>
      <c r="M217" s="11">
        <v>0</v>
      </c>
      <c r="N217" s="11">
        <v>0</v>
      </c>
      <c r="O217" s="11">
        <v>0</v>
      </c>
      <c r="P217" s="11">
        <v>0</v>
      </c>
      <c r="Q217" s="11">
        <v>0</v>
      </c>
      <c r="R217" s="12">
        <v>343.13283798769214</v>
      </c>
      <c r="S217" s="12">
        <v>0</v>
      </c>
      <c r="T217" s="12">
        <v>0</v>
      </c>
      <c r="U217" s="12">
        <v>0</v>
      </c>
      <c r="V217" s="12">
        <v>0</v>
      </c>
      <c r="W217" s="12">
        <v>0</v>
      </c>
      <c r="X217" s="12">
        <v>0</v>
      </c>
      <c r="Y217" s="13">
        <v>198584.84660502503</v>
      </c>
      <c r="Z217" s="13">
        <v>126607.78202934671</v>
      </c>
      <c r="AA217" s="14">
        <f t="shared" si="25"/>
        <v>436083.51</v>
      </c>
      <c r="AB217" s="10"/>
    </row>
    <row r="218" spans="1:28" x14ac:dyDescent="0.3">
      <c r="A218" s="5">
        <v>1212</v>
      </c>
      <c r="B218" s="5" t="s">
        <v>549</v>
      </c>
      <c r="C218" s="5">
        <v>215</v>
      </c>
      <c r="D218" s="5" t="s">
        <v>549</v>
      </c>
      <c r="E218" s="26">
        <f t="shared" si="28"/>
        <v>2154321.75</v>
      </c>
      <c r="F218" s="26">
        <f t="shared" si="29"/>
        <v>941713.97846484976</v>
      </c>
      <c r="G218" s="26">
        <f t="shared" si="26"/>
        <v>392380.82436035411</v>
      </c>
      <c r="H218" s="26">
        <f t="shared" si="30"/>
        <v>580153.92718125309</v>
      </c>
      <c r="I218" s="26">
        <f t="shared" si="27"/>
        <v>4068570.4800064573</v>
      </c>
      <c r="J218" s="5">
        <v>843</v>
      </c>
      <c r="K218" s="11">
        <v>227850</v>
      </c>
      <c r="L218" s="11">
        <v>0</v>
      </c>
      <c r="M218" s="11">
        <v>0</v>
      </c>
      <c r="N218" s="11">
        <v>0</v>
      </c>
      <c r="O218" s="11">
        <v>0</v>
      </c>
      <c r="P218" s="11">
        <v>0</v>
      </c>
      <c r="Q218" s="11">
        <v>0</v>
      </c>
      <c r="R218" s="12">
        <v>318.27623830439603</v>
      </c>
      <c r="S218" s="12">
        <v>0</v>
      </c>
      <c r="T218" s="12">
        <v>0</v>
      </c>
      <c r="U218" s="12">
        <v>0</v>
      </c>
      <c r="V218" s="12">
        <v>0</v>
      </c>
      <c r="W218" s="12">
        <v>0</v>
      </c>
      <c r="X218" s="12">
        <v>0</v>
      </c>
      <c r="Y218" s="13">
        <v>941713.97846484976</v>
      </c>
      <c r="Z218" s="13">
        <v>580153.92718125309</v>
      </c>
      <c r="AA218" s="14">
        <f t="shared" si="25"/>
        <v>2154321.75</v>
      </c>
      <c r="AB218" s="10"/>
    </row>
    <row r="219" spans="1:28" x14ac:dyDescent="0.3">
      <c r="A219" s="5">
        <v>6141</v>
      </c>
      <c r="B219" s="5" t="s">
        <v>129</v>
      </c>
      <c r="C219" s="5">
        <v>216</v>
      </c>
      <c r="D219" s="5" t="s">
        <v>129</v>
      </c>
      <c r="E219" s="26">
        <f t="shared" si="28"/>
        <v>709.125</v>
      </c>
      <c r="F219" s="26">
        <f t="shared" si="29"/>
        <v>307.04624999999999</v>
      </c>
      <c r="G219" s="26">
        <f t="shared" si="26"/>
        <v>127.93593749999999</v>
      </c>
      <c r="H219" s="26">
        <f t="shared" si="30"/>
        <v>162.76799999999997</v>
      </c>
      <c r="I219" s="26">
        <f t="shared" si="27"/>
        <v>1306.8751875</v>
      </c>
      <c r="J219" s="5">
        <v>25</v>
      </c>
      <c r="K219" s="11">
        <v>75</v>
      </c>
      <c r="L219" s="11">
        <v>0</v>
      </c>
      <c r="M219" s="11">
        <v>0</v>
      </c>
      <c r="N219" s="11">
        <v>0</v>
      </c>
      <c r="O219" s="11">
        <v>0</v>
      </c>
      <c r="P219" s="11">
        <v>0</v>
      </c>
      <c r="Q219" s="11">
        <v>0</v>
      </c>
      <c r="R219" s="12">
        <v>271.27999999999997</v>
      </c>
      <c r="S219" s="12">
        <v>0</v>
      </c>
      <c r="T219" s="12">
        <v>0</v>
      </c>
      <c r="U219" s="12">
        <v>0</v>
      </c>
      <c r="V219" s="12">
        <v>0</v>
      </c>
      <c r="W219" s="12">
        <v>0</v>
      </c>
      <c r="X219" s="12">
        <v>0</v>
      </c>
      <c r="Y219" s="13">
        <v>307.04624999999999</v>
      </c>
      <c r="Z219" s="13">
        <v>162.76799999999997</v>
      </c>
      <c r="AA219" s="14">
        <f t="shared" si="25"/>
        <v>709.125</v>
      </c>
      <c r="AB219" s="10"/>
    </row>
    <row r="220" spans="1:28" x14ac:dyDescent="0.3">
      <c r="A220" s="5">
        <v>508</v>
      </c>
      <c r="B220" s="5" t="s">
        <v>130</v>
      </c>
      <c r="C220" s="5">
        <v>217</v>
      </c>
      <c r="D220" s="5" t="s">
        <v>130</v>
      </c>
      <c r="E220" s="26">
        <f t="shared" si="28"/>
        <v>610726.81500000006</v>
      </c>
      <c r="F220" s="26">
        <f t="shared" si="29"/>
        <v>211722.93540000002</v>
      </c>
      <c r="G220" s="26">
        <f t="shared" si="26"/>
        <v>88217.889750000017</v>
      </c>
      <c r="H220" s="26">
        <f t="shared" si="30"/>
        <v>121967.08632</v>
      </c>
      <c r="I220" s="26">
        <f t="shared" si="27"/>
        <v>1032634.72647</v>
      </c>
      <c r="J220" s="5">
        <v>251</v>
      </c>
      <c r="K220" s="11">
        <v>64593</v>
      </c>
      <c r="L220" s="11">
        <v>0</v>
      </c>
      <c r="M220" s="11">
        <v>0</v>
      </c>
      <c r="N220" s="11">
        <v>0</v>
      </c>
      <c r="O220" s="11">
        <v>0</v>
      </c>
      <c r="P220" s="11">
        <v>0</v>
      </c>
      <c r="Q220" s="11">
        <v>0</v>
      </c>
      <c r="R220" s="12">
        <v>236.03</v>
      </c>
      <c r="S220" s="12">
        <v>0</v>
      </c>
      <c r="T220" s="12">
        <v>0</v>
      </c>
      <c r="U220" s="12">
        <v>0</v>
      </c>
      <c r="V220" s="12">
        <v>0</v>
      </c>
      <c r="W220" s="12">
        <v>0</v>
      </c>
      <c r="X220" s="12">
        <v>0</v>
      </c>
      <c r="Y220" s="13">
        <v>211722.93540000002</v>
      </c>
      <c r="Z220" s="13">
        <v>121967.08632</v>
      </c>
      <c r="AA220" s="14">
        <f t="shared" si="25"/>
        <v>610726.81500000006</v>
      </c>
      <c r="AB220" s="10"/>
    </row>
    <row r="221" spans="1:28" x14ac:dyDescent="0.3">
      <c r="A221" s="5">
        <v>1601</v>
      </c>
      <c r="B221" s="5" t="s">
        <v>622</v>
      </c>
      <c r="C221" s="5">
        <v>218</v>
      </c>
      <c r="D221" s="5" t="s">
        <v>622</v>
      </c>
      <c r="E221" s="26">
        <f t="shared" si="28"/>
        <v>469336.745</v>
      </c>
      <c r="F221" s="26">
        <f t="shared" si="29"/>
        <v>376319.35100000002</v>
      </c>
      <c r="G221" s="26">
        <f t="shared" si="26"/>
        <v>156799.72958333333</v>
      </c>
      <c r="H221" s="26">
        <f t="shared" si="30"/>
        <v>312876.56056000001</v>
      </c>
      <c r="I221" s="26">
        <f t="shared" si="27"/>
        <v>1315332.3861433333</v>
      </c>
      <c r="J221" s="5">
        <v>164</v>
      </c>
      <c r="K221" s="11">
        <v>49639</v>
      </c>
      <c r="L221" s="11">
        <v>0</v>
      </c>
      <c r="M221" s="11">
        <v>0</v>
      </c>
      <c r="N221" s="11">
        <v>0</v>
      </c>
      <c r="O221" s="11">
        <v>7254</v>
      </c>
      <c r="P221" s="11">
        <v>0</v>
      </c>
      <c r="Q221" s="11">
        <v>0</v>
      </c>
      <c r="R221" s="12">
        <v>624.59</v>
      </c>
      <c r="S221" s="12">
        <v>0</v>
      </c>
      <c r="T221" s="12">
        <v>0</v>
      </c>
      <c r="U221" s="12">
        <v>0</v>
      </c>
      <c r="V221" s="12">
        <v>1117.3900000000001</v>
      </c>
      <c r="W221" s="12">
        <v>0</v>
      </c>
      <c r="X221" s="12">
        <v>0</v>
      </c>
      <c r="Y221" s="16">
        <v>376319.35100000002</v>
      </c>
      <c r="Z221" s="13">
        <v>312876.56056000001</v>
      </c>
      <c r="AA221" s="14">
        <f t="shared" si="25"/>
        <v>469336.745</v>
      </c>
      <c r="AB221" s="10"/>
    </row>
    <row r="222" spans="1:28" x14ac:dyDescent="0.3">
      <c r="A222" s="5">
        <v>2574</v>
      </c>
      <c r="B222" s="5" t="s">
        <v>131</v>
      </c>
      <c r="C222" s="5">
        <v>219</v>
      </c>
      <c r="D222" s="5" t="s">
        <v>131</v>
      </c>
      <c r="E222" s="26">
        <f t="shared" si="28"/>
        <v>310294.19</v>
      </c>
      <c r="F222" s="26">
        <f t="shared" si="29"/>
        <v>92239.968004071663</v>
      </c>
      <c r="G222" s="26">
        <f t="shared" si="26"/>
        <v>38433.320001696527</v>
      </c>
      <c r="H222" s="26">
        <f t="shared" si="30"/>
        <v>56734.913282171554</v>
      </c>
      <c r="I222" s="26">
        <f t="shared" si="27"/>
        <v>497702.39128793974</v>
      </c>
      <c r="J222" s="5">
        <v>134</v>
      </c>
      <c r="K222" s="11">
        <v>32818</v>
      </c>
      <c r="L222" s="11">
        <v>0</v>
      </c>
      <c r="M222" s="11">
        <v>0</v>
      </c>
      <c r="N222" s="11">
        <v>0</v>
      </c>
      <c r="O222" s="11">
        <v>0</v>
      </c>
      <c r="P222" s="11">
        <v>0</v>
      </c>
      <c r="Q222" s="11">
        <v>0</v>
      </c>
      <c r="R222" s="12">
        <v>216.09678104306917</v>
      </c>
      <c r="S222" s="12">
        <v>0</v>
      </c>
      <c r="T222" s="12">
        <v>0</v>
      </c>
      <c r="U222" s="12">
        <v>0</v>
      </c>
      <c r="V222" s="12">
        <v>0</v>
      </c>
      <c r="W222" s="12">
        <v>0</v>
      </c>
      <c r="X222" s="12">
        <v>0</v>
      </c>
      <c r="Y222" s="13">
        <v>92239.968004071663</v>
      </c>
      <c r="Z222" s="13">
        <v>56734.913282171554</v>
      </c>
      <c r="AA222" s="14">
        <f t="shared" si="25"/>
        <v>310294.19</v>
      </c>
      <c r="AB222" s="10"/>
    </row>
    <row r="223" spans="1:28" x14ac:dyDescent="0.3">
      <c r="A223" s="5">
        <v>609</v>
      </c>
      <c r="B223" s="5" t="s">
        <v>132</v>
      </c>
      <c r="C223" s="5">
        <v>220</v>
      </c>
      <c r="D223" s="5" t="s">
        <v>132</v>
      </c>
      <c r="E223" s="26">
        <f t="shared" si="28"/>
        <v>515174.58500000002</v>
      </c>
      <c r="F223" s="26">
        <f t="shared" si="29"/>
        <v>159843.84469623413</v>
      </c>
      <c r="G223" s="26">
        <f t="shared" si="26"/>
        <v>66601.601956764222</v>
      </c>
      <c r="H223" s="26">
        <f t="shared" si="30"/>
        <v>92490.283064658215</v>
      </c>
      <c r="I223" s="26">
        <f t="shared" si="27"/>
        <v>834110.31471765658</v>
      </c>
      <c r="J223" s="5">
        <v>220</v>
      </c>
      <c r="K223" s="11">
        <v>54487</v>
      </c>
      <c r="L223" s="11">
        <v>0</v>
      </c>
      <c r="M223" s="11">
        <v>0</v>
      </c>
      <c r="N223" s="11">
        <v>0</v>
      </c>
      <c r="O223" s="11">
        <v>0</v>
      </c>
      <c r="P223" s="11">
        <v>0</v>
      </c>
      <c r="Q223" s="11">
        <v>0</v>
      </c>
      <c r="R223" s="12">
        <v>212.18428952011078</v>
      </c>
      <c r="S223" s="12">
        <v>0</v>
      </c>
      <c r="T223" s="12">
        <v>0</v>
      </c>
      <c r="U223" s="12">
        <v>0</v>
      </c>
      <c r="V223" s="12">
        <v>0</v>
      </c>
      <c r="W223" s="12">
        <v>0</v>
      </c>
      <c r="X223" s="12">
        <v>0</v>
      </c>
      <c r="Y223" s="13">
        <v>159843.84469623413</v>
      </c>
      <c r="Z223" s="13">
        <v>92490.283064658215</v>
      </c>
      <c r="AA223" s="14">
        <f t="shared" si="25"/>
        <v>515174.58500000002</v>
      </c>
      <c r="AB223" s="10"/>
    </row>
    <row r="224" spans="1:28" x14ac:dyDescent="0.3">
      <c r="A224" s="5">
        <v>106</v>
      </c>
      <c r="B224" s="5" t="s">
        <v>133</v>
      </c>
      <c r="C224" s="5">
        <v>221</v>
      </c>
      <c r="D224" s="5" t="s">
        <v>133</v>
      </c>
      <c r="E224" s="26">
        <f t="shared" si="28"/>
        <v>348813.86</v>
      </c>
      <c r="F224" s="26">
        <f t="shared" si="29"/>
        <v>102591.66275410366</v>
      </c>
      <c r="G224" s="26">
        <f t="shared" si="26"/>
        <v>42746.526147543191</v>
      </c>
      <c r="H224" s="26">
        <f t="shared" si="30"/>
        <v>60042.758268855294</v>
      </c>
      <c r="I224" s="26">
        <f t="shared" si="27"/>
        <v>554194.80717050214</v>
      </c>
      <c r="J224" s="5">
        <v>146</v>
      </c>
      <c r="K224" s="11">
        <v>36892</v>
      </c>
      <c r="L224" s="11">
        <v>0</v>
      </c>
      <c r="M224" s="11">
        <v>0</v>
      </c>
      <c r="N224" s="11">
        <v>0</v>
      </c>
      <c r="O224" s="11">
        <v>0</v>
      </c>
      <c r="P224" s="11">
        <v>0</v>
      </c>
      <c r="Q224" s="11">
        <v>0</v>
      </c>
      <c r="R224" s="12">
        <v>203.44098405093004</v>
      </c>
      <c r="S224" s="12">
        <v>0</v>
      </c>
      <c r="T224" s="12">
        <v>0</v>
      </c>
      <c r="U224" s="12">
        <v>0</v>
      </c>
      <c r="V224" s="12">
        <v>0</v>
      </c>
      <c r="W224" s="12">
        <v>0</v>
      </c>
      <c r="X224" s="12">
        <v>0</v>
      </c>
      <c r="Y224" s="13">
        <v>102591.66275410366</v>
      </c>
      <c r="Z224" s="13">
        <v>60042.758268855294</v>
      </c>
      <c r="AA224" s="14">
        <f t="shared" si="25"/>
        <v>348813.86</v>
      </c>
      <c r="AB224" s="10"/>
    </row>
    <row r="225" spans="1:28" x14ac:dyDescent="0.3">
      <c r="A225" s="5">
        <v>112</v>
      </c>
      <c r="B225" s="5" t="s">
        <v>414</v>
      </c>
      <c r="C225" s="5">
        <v>222</v>
      </c>
      <c r="D225" s="5" t="s">
        <v>414</v>
      </c>
      <c r="E225" s="26">
        <f t="shared" si="28"/>
        <v>301841.42</v>
      </c>
      <c r="F225" s="26">
        <f t="shared" si="29"/>
        <v>91592.67094171459</v>
      </c>
      <c r="G225" s="26">
        <f t="shared" si="26"/>
        <v>38163.612892381076</v>
      </c>
      <c r="H225" s="26">
        <f t="shared" si="30"/>
        <v>54054.313462247788</v>
      </c>
      <c r="I225" s="26">
        <f t="shared" si="27"/>
        <v>485652.01729634346</v>
      </c>
      <c r="J225" s="5">
        <v>120</v>
      </c>
      <c r="K225" s="11">
        <v>31924</v>
      </c>
      <c r="L225" s="11">
        <v>0</v>
      </c>
      <c r="M225" s="11">
        <v>0</v>
      </c>
      <c r="N225" s="11">
        <v>0</v>
      </c>
      <c r="O225" s="11">
        <v>0</v>
      </c>
      <c r="P225" s="11">
        <v>0</v>
      </c>
      <c r="Q225" s="11">
        <v>0</v>
      </c>
      <c r="R225" s="12">
        <v>211.65233626052415</v>
      </c>
      <c r="S225" s="12">
        <v>0</v>
      </c>
      <c r="T225" s="12">
        <v>0</v>
      </c>
      <c r="U225" s="12">
        <v>0</v>
      </c>
      <c r="V225" s="12">
        <v>0</v>
      </c>
      <c r="W225" s="12">
        <v>0</v>
      </c>
      <c r="X225" s="12">
        <v>0</v>
      </c>
      <c r="Y225" s="13">
        <v>91592.67094171459</v>
      </c>
      <c r="Z225" s="13">
        <v>54054.313462247788</v>
      </c>
      <c r="AA225" s="14">
        <f t="shared" si="25"/>
        <v>301841.42</v>
      </c>
      <c r="AB225" s="10"/>
    </row>
    <row r="226" spans="1:28" x14ac:dyDescent="0.3">
      <c r="A226" s="5">
        <v>4328</v>
      </c>
      <c r="B226" s="5" t="s">
        <v>569</v>
      </c>
      <c r="C226" s="5">
        <v>223</v>
      </c>
      <c r="D226" s="5" t="s">
        <v>569</v>
      </c>
      <c r="E226" s="26">
        <f t="shared" si="28"/>
        <v>0</v>
      </c>
      <c r="F226" s="26">
        <f t="shared" si="29"/>
        <v>70103.296799999865</v>
      </c>
      <c r="G226" s="26">
        <f t="shared" si="26"/>
        <v>29209.706999999944</v>
      </c>
      <c r="H226" s="26">
        <f t="shared" si="30"/>
        <v>41807.689679999996</v>
      </c>
      <c r="I226" s="26">
        <f t="shared" si="27"/>
        <v>141120.69347999978</v>
      </c>
      <c r="J226" s="5">
        <v>90</v>
      </c>
      <c r="K226" s="11">
        <v>0</v>
      </c>
      <c r="L226" s="11">
        <v>0</v>
      </c>
      <c r="M226" s="11">
        <v>0</v>
      </c>
      <c r="N226" s="11">
        <v>11153</v>
      </c>
      <c r="O226" s="11">
        <v>0</v>
      </c>
      <c r="P226" s="11">
        <v>0</v>
      </c>
      <c r="Q226" s="11">
        <v>0</v>
      </c>
      <c r="R226" s="12">
        <v>0</v>
      </c>
      <c r="S226" s="12">
        <v>0</v>
      </c>
      <c r="T226" s="12">
        <v>0</v>
      </c>
      <c r="U226" s="12">
        <v>468.57</v>
      </c>
      <c r="V226" s="12">
        <v>0</v>
      </c>
      <c r="W226" s="12">
        <v>0</v>
      </c>
      <c r="X226" s="12">
        <v>0</v>
      </c>
      <c r="Y226" s="13">
        <v>70103.296799999865</v>
      </c>
      <c r="Z226" s="13">
        <v>41807.689679999996</v>
      </c>
      <c r="AA226" s="14">
        <f t="shared" si="25"/>
        <v>0</v>
      </c>
      <c r="AB226" s="10"/>
    </row>
    <row r="227" spans="1:28" x14ac:dyDescent="0.3">
      <c r="A227" s="5">
        <v>547</v>
      </c>
      <c r="B227" s="5" t="s">
        <v>134</v>
      </c>
      <c r="C227" s="5">
        <v>224</v>
      </c>
      <c r="D227" s="5" t="s">
        <v>134</v>
      </c>
      <c r="E227" s="26">
        <f t="shared" si="28"/>
        <v>479368.5</v>
      </c>
      <c r="F227" s="26">
        <f t="shared" si="29"/>
        <v>224895.05999999997</v>
      </c>
      <c r="G227" s="26">
        <f t="shared" si="26"/>
        <v>93706.274999999994</v>
      </c>
      <c r="H227" s="26">
        <f t="shared" si="30"/>
        <v>134866.05599999998</v>
      </c>
      <c r="I227" s="26">
        <f t="shared" si="27"/>
        <v>932835.89099999995</v>
      </c>
      <c r="J227" s="5">
        <v>200</v>
      </c>
      <c r="K227" s="11">
        <v>50700</v>
      </c>
      <c r="L227" s="11">
        <v>0</v>
      </c>
      <c r="M227" s="11">
        <v>0</v>
      </c>
      <c r="N227" s="11">
        <v>0</v>
      </c>
      <c r="O227" s="11">
        <v>0</v>
      </c>
      <c r="P227" s="11">
        <v>0</v>
      </c>
      <c r="Q227" s="11">
        <v>0</v>
      </c>
      <c r="R227" s="12">
        <v>332.51</v>
      </c>
      <c r="S227" s="12">
        <v>0</v>
      </c>
      <c r="T227" s="12">
        <v>0</v>
      </c>
      <c r="U227" s="12">
        <v>0</v>
      </c>
      <c r="V227" s="12">
        <v>0</v>
      </c>
      <c r="W227" s="12">
        <v>0</v>
      </c>
      <c r="X227" s="12">
        <v>0</v>
      </c>
      <c r="Y227" s="13">
        <v>224895.05999999997</v>
      </c>
      <c r="Z227" s="13">
        <v>134866.05599999998</v>
      </c>
      <c r="AA227" s="14">
        <f t="shared" si="25"/>
        <v>479368.5</v>
      </c>
      <c r="AB227" s="10"/>
    </row>
    <row r="228" spans="1:28" x14ac:dyDescent="0.3">
      <c r="A228" s="5">
        <v>1711</v>
      </c>
      <c r="B228" s="5" t="s">
        <v>135</v>
      </c>
      <c r="C228" s="5">
        <v>225</v>
      </c>
      <c r="D228" s="5" t="s">
        <v>135</v>
      </c>
      <c r="E228" s="26">
        <f t="shared" si="28"/>
        <v>657264.32499999995</v>
      </c>
      <c r="F228" s="26">
        <f t="shared" si="29"/>
        <v>284330.25300000003</v>
      </c>
      <c r="G228" s="26">
        <f t="shared" si="26"/>
        <v>118470.93875</v>
      </c>
      <c r="H228" s="26">
        <f t="shared" si="30"/>
        <v>177630.28919999997</v>
      </c>
      <c r="I228" s="26">
        <f t="shared" si="27"/>
        <v>1237695.80595</v>
      </c>
      <c r="J228" s="5">
        <v>320</v>
      </c>
      <c r="K228" s="11">
        <v>69515</v>
      </c>
      <c r="L228" s="11">
        <v>0</v>
      </c>
      <c r="M228" s="11">
        <v>0</v>
      </c>
      <c r="N228" s="11">
        <v>0</v>
      </c>
      <c r="O228" s="11">
        <v>0</v>
      </c>
      <c r="P228" s="11">
        <v>0</v>
      </c>
      <c r="Q228" s="11">
        <v>0</v>
      </c>
      <c r="R228" s="12">
        <v>319.40999999999997</v>
      </c>
      <c r="S228" s="12">
        <v>0</v>
      </c>
      <c r="T228" s="12">
        <v>0</v>
      </c>
      <c r="U228" s="12">
        <v>0</v>
      </c>
      <c r="V228" s="12">
        <v>0</v>
      </c>
      <c r="W228" s="12">
        <v>0</v>
      </c>
      <c r="X228" s="12">
        <v>0</v>
      </c>
      <c r="Y228" s="13">
        <v>284330.25300000003</v>
      </c>
      <c r="Z228" s="13">
        <v>177630.28919999997</v>
      </c>
      <c r="AA228" s="14">
        <f t="shared" si="25"/>
        <v>657264.32499999995</v>
      </c>
      <c r="AB228" s="10"/>
    </row>
    <row r="229" spans="1:28" x14ac:dyDescent="0.3">
      <c r="A229" s="5">
        <v>805</v>
      </c>
      <c r="B229" s="5" t="s">
        <v>137</v>
      </c>
      <c r="C229" s="5">
        <v>226</v>
      </c>
      <c r="D229" s="5" t="s">
        <v>137</v>
      </c>
      <c r="E229" s="26">
        <f t="shared" si="28"/>
        <v>234247.625</v>
      </c>
      <c r="F229" s="26">
        <f t="shared" si="29"/>
        <v>50131.318827909228</v>
      </c>
      <c r="G229" s="26">
        <f t="shared" si="26"/>
        <v>20888.049511628848</v>
      </c>
      <c r="H229" s="26">
        <f t="shared" si="30"/>
        <v>31763.05537488492</v>
      </c>
      <c r="I229" s="26">
        <f t="shared" si="27"/>
        <v>337030.04871442303</v>
      </c>
      <c r="J229" s="5">
        <v>140</v>
      </c>
      <c r="K229" s="11">
        <v>24775</v>
      </c>
      <c r="L229" s="11">
        <v>0</v>
      </c>
      <c r="M229" s="11">
        <v>0</v>
      </c>
      <c r="N229" s="11">
        <v>0</v>
      </c>
      <c r="O229" s="11">
        <v>0</v>
      </c>
      <c r="P229" s="11">
        <v>0</v>
      </c>
      <c r="Q229" s="11">
        <v>0</v>
      </c>
      <c r="R229" s="12">
        <v>160.25759523150816</v>
      </c>
      <c r="S229" s="12">
        <v>0</v>
      </c>
      <c r="T229" s="12">
        <v>0</v>
      </c>
      <c r="U229" s="12">
        <v>0</v>
      </c>
      <c r="V229" s="12">
        <v>0</v>
      </c>
      <c r="W229" s="12">
        <v>0</v>
      </c>
      <c r="X229" s="12">
        <v>0</v>
      </c>
      <c r="Y229" s="13">
        <v>50131.318827909228</v>
      </c>
      <c r="Z229" s="13">
        <v>31763.05537488492</v>
      </c>
      <c r="AA229" s="14">
        <f t="shared" si="25"/>
        <v>234247.625</v>
      </c>
      <c r="AB229" s="10"/>
    </row>
    <row r="230" spans="1:28" x14ac:dyDescent="0.3">
      <c r="A230" s="5">
        <v>41</v>
      </c>
      <c r="B230" s="5" t="s">
        <v>136</v>
      </c>
      <c r="C230" s="5">
        <v>227</v>
      </c>
      <c r="D230" s="5" t="s">
        <v>136</v>
      </c>
      <c r="E230" s="26">
        <f t="shared" si="28"/>
        <v>183947.02499999999</v>
      </c>
      <c r="F230" s="26">
        <f t="shared" si="29"/>
        <v>50590.653551387528</v>
      </c>
      <c r="G230" s="26">
        <f t="shared" si="26"/>
        <v>21079.438979744806</v>
      </c>
      <c r="H230" s="26">
        <f t="shared" si="30"/>
        <v>30787.079894073351</v>
      </c>
      <c r="I230" s="26">
        <f t="shared" si="27"/>
        <v>286404.19742520567</v>
      </c>
      <c r="J230" s="5">
        <v>80</v>
      </c>
      <c r="K230" s="11">
        <v>19455</v>
      </c>
      <c r="L230" s="11">
        <v>0</v>
      </c>
      <c r="M230" s="11">
        <v>0</v>
      </c>
      <c r="N230" s="11">
        <v>0</v>
      </c>
      <c r="O230" s="11">
        <v>0</v>
      </c>
      <c r="P230" s="11">
        <v>0</v>
      </c>
      <c r="Q230" s="11">
        <v>0</v>
      </c>
      <c r="R230" s="12">
        <v>197.80955984369925</v>
      </c>
      <c r="S230" s="12">
        <v>0</v>
      </c>
      <c r="T230" s="12">
        <v>0</v>
      </c>
      <c r="U230" s="12">
        <v>0</v>
      </c>
      <c r="V230" s="12">
        <v>0</v>
      </c>
      <c r="W230" s="12">
        <v>0</v>
      </c>
      <c r="X230" s="12">
        <v>0</v>
      </c>
      <c r="Y230" s="13">
        <v>50590.653551387528</v>
      </c>
      <c r="Z230" s="13">
        <v>30787.079894073351</v>
      </c>
      <c r="AA230" s="14">
        <f t="shared" si="25"/>
        <v>183947.02499999999</v>
      </c>
      <c r="AB230" s="10"/>
    </row>
    <row r="231" spans="1:28" x14ac:dyDescent="0.3">
      <c r="A231" s="5">
        <v>691</v>
      </c>
      <c r="B231" s="5" t="s">
        <v>304</v>
      </c>
      <c r="C231" s="5">
        <v>228</v>
      </c>
      <c r="D231" s="5" t="s">
        <v>304</v>
      </c>
      <c r="E231" s="26">
        <f t="shared" si="28"/>
        <v>177328.52499999999</v>
      </c>
      <c r="F231" s="26">
        <f t="shared" si="29"/>
        <v>64018.317000000003</v>
      </c>
      <c r="G231" s="26">
        <f t="shared" si="26"/>
        <v>26674.298750000002</v>
      </c>
      <c r="H231" s="26">
        <f t="shared" si="30"/>
        <v>40012.667200000011</v>
      </c>
      <c r="I231" s="26">
        <f t="shared" si="27"/>
        <v>308033.80795000005</v>
      </c>
      <c r="J231" s="5">
        <v>98</v>
      </c>
      <c r="K231" s="11">
        <v>18755</v>
      </c>
      <c r="L231" s="11">
        <v>0</v>
      </c>
      <c r="M231" s="11">
        <v>0</v>
      </c>
      <c r="N231" s="11">
        <v>0</v>
      </c>
      <c r="O231" s="11">
        <v>0</v>
      </c>
      <c r="P231" s="11">
        <v>0</v>
      </c>
      <c r="Q231" s="11">
        <v>0</v>
      </c>
      <c r="R231" s="12">
        <v>266.68000000000006</v>
      </c>
      <c r="S231" s="12">
        <v>0</v>
      </c>
      <c r="T231" s="12">
        <v>0</v>
      </c>
      <c r="U231" s="12">
        <v>0</v>
      </c>
      <c r="V231" s="12">
        <v>0</v>
      </c>
      <c r="W231" s="12">
        <v>0</v>
      </c>
      <c r="X231" s="12">
        <v>0</v>
      </c>
      <c r="Y231" s="13">
        <v>64018.317000000003</v>
      </c>
      <c r="Z231" s="13">
        <v>40012.667200000011</v>
      </c>
      <c r="AA231" s="14">
        <f t="shared" si="25"/>
        <v>177328.52499999999</v>
      </c>
      <c r="AB231" s="10"/>
    </row>
    <row r="232" spans="1:28" x14ac:dyDescent="0.3">
      <c r="A232" s="5">
        <v>5716</v>
      </c>
      <c r="B232" s="5" t="s">
        <v>464</v>
      </c>
      <c r="C232" s="5">
        <v>229</v>
      </c>
      <c r="D232" s="5" t="s">
        <v>464</v>
      </c>
      <c r="E232" s="26">
        <f t="shared" si="28"/>
        <v>269089.3</v>
      </c>
      <c r="F232" s="26">
        <f t="shared" si="29"/>
        <v>82520.971602990408</v>
      </c>
      <c r="G232" s="26">
        <f t="shared" si="26"/>
        <v>34383.73816791267</v>
      </c>
      <c r="H232" s="26">
        <f t="shared" si="30"/>
        <v>49883.052054928216</v>
      </c>
      <c r="I232" s="26">
        <f t="shared" si="27"/>
        <v>435877.06182583125</v>
      </c>
      <c r="J232" s="5">
        <v>120</v>
      </c>
      <c r="K232" s="11">
        <v>28460</v>
      </c>
      <c r="L232" s="11">
        <v>0</v>
      </c>
      <c r="M232" s="11">
        <v>0</v>
      </c>
      <c r="N232" s="11">
        <v>0</v>
      </c>
      <c r="O232" s="11">
        <v>0</v>
      </c>
      <c r="P232" s="11">
        <v>0</v>
      </c>
      <c r="Q232" s="11">
        <v>0</v>
      </c>
      <c r="R232" s="12">
        <v>219.09281471771001</v>
      </c>
      <c r="S232" s="12">
        <v>0</v>
      </c>
      <c r="T232" s="12">
        <v>0</v>
      </c>
      <c r="U232" s="12">
        <v>0</v>
      </c>
      <c r="V232" s="12">
        <v>0</v>
      </c>
      <c r="W232" s="12">
        <v>0</v>
      </c>
      <c r="X232" s="12">
        <v>0</v>
      </c>
      <c r="Y232" s="13">
        <v>82520.971602990408</v>
      </c>
      <c r="Z232" s="13">
        <v>49883.052054928216</v>
      </c>
      <c r="AA232" s="14">
        <f t="shared" si="25"/>
        <v>269089.3</v>
      </c>
      <c r="AB232" s="10"/>
    </row>
    <row r="233" spans="1:28" x14ac:dyDescent="0.3">
      <c r="A233" s="5">
        <v>3182</v>
      </c>
      <c r="B233" s="5" t="s">
        <v>38</v>
      </c>
      <c r="C233" s="5">
        <v>230</v>
      </c>
      <c r="D233" s="5" t="s">
        <v>38</v>
      </c>
      <c r="E233" s="26">
        <f t="shared" si="28"/>
        <v>709682.84499999997</v>
      </c>
      <c r="F233" s="26">
        <f t="shared" si="29"/>
        <v>345314.35409999971</v>
      </c>
      <c r="G233" s="26">
        <f t="shared" si="26"/>
        <v>143880.98087499989</v>
      </c>
      <c r="H233" s="26">
        <f t="shared" si="30"/>
        <v>240470.42559999999</v>
      </c>
      <c r="I233" s="26">
        <f t="shared" si="27"/>
        <v>1439348.6055749995</v>
      </c>
      <c r="J233" s="5">
        <v>300</v>
      </c>
      <c r="K233" s="11">
        <v>75059</v>
      </c>
      <c r="L233" s="11">
        <v>7021</v>
      </c>
      <c r="M233" s="11">
        <v>0</v>
      </c>
      <c r="N233" s="11">
        <v>0</v>
      </c>
      <c r="O233" s="11">
        <v>2786</v>
      </c>
      <c r="P233" s="11">
        <v>0</v>
      </c>
      <c r="Q233" s="11">
        <v>0</v>
      </c>
      <c r="R233" s="12">
        <v>338.02</v>
      </c>
      <c r="S233" s="12">
        <v>667.62</v>
      </c>
      <c r="T233" s="12">
        <v>0</v>
      </c>
      <c r="U233" s="12">
        <v>0</v>
      </c>
      <c r="V233" s="12">
        <v>0</v>
      </c>
      <c r="W233" s="12">
        <v>0</v>
      </c>
      <c r="X233" s="12">
        <v>0</v>
      </c>
      <c r="Y233" s="13">
        <v>345314.35409999971</v>
      </c>
      <c r="Z233" s="13">
        <v>240470.42559999999</v>
      </c>
      <c r="AA233" s="14">
        <f t="shared" si="25"/>
        <v>709682.84499999997</v>
      </c>
      <c r="AB233" s="10"/>
    </row>
    <row r="234" spans="1:28" x14ac:dyDescent="0.3">
      <c r="A234" s="5">
        <v>917</v>
      </c>
      <c r="B234" s="5" t="s">
        <v>146</v>
      </c>
      <c r="C234" s="5">
        <v>231</v>
      </c>
      <c r="D234" s="5" t="s">
        <v>146</v>
      </c>
      <c r="E234" s="26">
        <f t="shared" si="28"/>
        <v>163363.49</v>
      </c>
      <c r="F234" s="26">
        <f t="shared" si="29"/>
        <v>67293.490500000014</v>
      </c>
      <c r="G234" s="26">
        <f t="shared" si="26"/>
        <v>28038.954375000008</v>
      </c>
      <c r="H234" s="26">
        <f t="shared" si="30"/>
        <v>40073.902080000007</v>
      </c>
      <c r="I234" s="26">
        <f t="shared" si="27"/>
        <v>298769.83695500001</v>
      </c>
      <c r="J234" s="5">
        <v>76</v>
      </c>
      <c r="K234" s="11">
        <v>17278</v>
      </c>
      <c r="L234" s="11">
        <v>0</v>
      </c>
      <c r="M234" s="11">
        <v>0</v>
      </c>
      <c r="N234" s="11">
        <v>0</v>
      </c>
      <c r="O234" s="11">
        <v>0</v>
      </c>
      <c r="P234" s="11">
        <v>0</v>
      </c>
      <c r="Q234" s="11">
        <v>0</v>
      </c>
      <c r="R234" s="12">
        <v>289.92000000000007</v>
      </c>
      <c r="S234" s="12">
        <v>0</v>
      </c>
      <c r="T234" s="12">
        <v>0</v>
      </c>
      <c r="U234" s="12">
        <v>0</v>
      </c>
      <c r="V234" s="12">
        <v>0</v>
      </c>
      <c r="W234" s="12">
        <v>0</v>
      </c>
      <c r="X234" s="12">
        <v>0</v>
      </c>
      <c r="Y234" s="13">
        <v>67293.490500000014</v>
      </c>
      <c r="Z234" s="13">
        <v>40073.902080000007</v>
      </c>
      <c r="AA234" s="14">
        <f t="shared" si="25"/>
        <v>163363.49</v>
      </c>
      <c r="AB234" s="10"/>
    </row>
    <row r="235" spans="1:28" x14ac:dyDescent="0.3">
      <c r="A235" s="5">
        <v>479</v>
      </c>
      <c r="B235" s="5" t="s">
        <v>138</v>
      </c>
      <c r="C235" s="5">
        <v>232</v>
      </c>
      <c r="D235" s="5" t="s">
        <v>138</v>
      </c>
      <c r="E235" s="26">
        <f t="shared" si="28"/>
        <v>607512.11499999999</v>
      </c>
      <c r="F235" s="26">
        <f t="shared" si="29"/>
        <v>186572.667773597</v>
      </c>
      <c r="G235" s="26">
        <f t="shared" si="26"/>
        <v>77738.611572332084</v>
      </c>
      <c r="H235" s="26">
        <f t="shared" si="30"/>
        <v>110998.99945258508</v>
      </c>
      <c r="I235" s="26">
        <f t="shared" si="27"/>
        <v>982822.39379851415</v>
      </c>
      <c r="J235" s="5">
        <v>288</v>
      </c>
      <c r="K235" s="11">
        <v>64253</v>
      </c>
      <c r="L235" s="11">
        <v>0</v>
      </c>
      <c r="M235" s="11">
        <v>0</v>
      </c>
      <c r="N235" s="11">
        <v>0</v>
      </c>
      <c r="O235" s="11">
        <v>0</v>
      </c>
      <c r="P235" s="11">
        <v>0</v>
      </c>
      <c r="Q235" s="11">
        <v>0</v>
      </c>
      <c r="R235" s="12">
        <v>215.94127794146786</v>
      </c>
      <c r="S235" s="12">
        <v>0</v>
      </c>
      <c r="T235" s="12">
        <v>0</v>
      </c>
      <c r="U235" s="12">
        <v>0</v>
      </c>
      <c r="V235" s="12">
        <v>0</v>
      </c>
      <c r="W235" s="12">
        <v>0</v>
      </c>
      <c r="X235" s="12">
        <v>0</v>
      </c>
      <c r="Y235" s="13">
        <v>186572.667773597</v>
      </c>
      <c r="Z235" s="13">
        <v>110998.99945258508</v>
      </c>
      <c r="AA235" s="14">
        <f t="shared" si="25"/>
        <v>607512.11499999999</v>
      </c>
      <c r="AB235" s="10"/>
    </row>
    <row r="236" spans="1:28" x14ac:dyDescent="0.3">
      <c r="A236" s="5">
        <v>1714</v>
      </c>
      <c r="B236" s="5" t="s">
        <v>600</v>
      </c>
      <c r="C236" s="5">
        <v>233</v>
      </c>
      <c r="D236" s="5" t="s">
        <v>600</v>
      </c>
      <c r="E236" s="26">
        <f t="shared" si="28"/>
        <v>1083864.47</v>
      </c>
      <c r="F236" s="26">
        <f t="shared" si="29"/>
        <v>457404.72889478161</v>
      </c>
      <c r="G236" s="26">
        <f t="shared" si="26"/>
        <v>190585.303706159</v>
      </c>
      <c r="H236" s="26">
        <f t="shared" si="30"/>
        <v>271534.71450388356</v>
      </c>
      <c r="I236" s="26">
        <f t="shared" si="27"/>
        <v>2003389.217104824</v>
      </c>
      <c r="J236" s="5">
        <v>400</v>
      </c>
      <c r="K236" s="11">
        <v>114634</v>
      </c>
      <c r="L236" s="11">
        <v>0</v>
      </c>
      <c r="M236" s="11">
        <v>0</v>
      </c>
      <c r="N236" s="11">
        <v>0</v>
      </c>
      <c r="O236" s="11">
        <v>0</v>
      </c>
      <c r="P236" s="11">
        <v>0</v>
      </c>
      <c r="Q236" s="11">
        <v>0</v>
      </c>
      <c r="R236" s="12">
        <v>296.08876348191154</v>
      </c>
      <c r="S236" s="12">
        <v>0</v>
      </c>
      <c r="T236" s="12">
        <v>0</v>
      </c>
      <c r="U236" s="12">
        <v>0</v>
      </c>
      <c r="V236" s="12">
        <v>0</v>
      </c>
      <c r="W236" s="12">
        <v>0</v>
      </c>
      <c r="X236" s="12">
        <v>0</v>
      </c>
      <c r="Y236" s="13">
        <v>457404.72889478161</v>
      </c>
      <c r="Z236" s="13">
        <v>271534.71450388356</v>
      </c>
      <c r="AA236" s="14">
        <f t="shared" si="25"/>
        <v>1083864.47</v>
      </c>
      <c r="AB236" s="10"/>
    </row>
    <row r="237" spans="1:28" x14ac:dyDescent="0.3">
      <c r="A237" s="5">
        <v>3258</v>
      </c>
      <c r="B237" s="5" t="s">
        <v>606</v>
      </c>
      <c r="C237" s="5">
        <v>234</v>
      </c>
      <c r="D237" s="5" t="s">
        <v>606</v>
      </c>
      <c r="E237" s="26">
        <f t="shared" si="28"/>
        <v>229406.66500000001</v>
      </c>
      <c r="F237" s="26">
        <f t="shared" si="29"/>
        <v>94740.371839955013</v>
      </c>
      <c r="G237" s="26">
        <f t="shared" si="26"/>
        <v>39475.154933314589</v>
      </c>
      <c r="H237" s="26">
        <f t="shared" si="30"/>
        <v>54022.070314642675</v>
      </c>
      <c r="I237" s="26">
        <f t="shared" si="27"/>
        <v>417644.2620879123</v>
      </c>
      <c r="J237" s="5">
        <v>80</v>
      </c>
      <c r="K237" s="11">
        <v>24263</v>
      </c>
      <c r="L237" s="11">
        <v>0</v>
      </c>
      <c r="M237" s="11">
        <v>0</v>
      </c>
      <c r="N237" s="11">
        <v>0</v>
      </c>
      <c r="O237" s="11">
        <v>0</v>
      </c>
      <c r="P237" s="11">
        <v>0</v>
      </c>
      <c r="Q237" s="11">
        <v>0</v>
      </c>
      <c r="R237" s="12">
        <v>278.3150801356112</v>
      </c>
      <c r="S237" s="12">
        <v>0</v>
      </c>
      <c r="T237" s="12">
        <v>0</v>
      </c>
      <c r="U237" s="12">
        <v>0</v>
      </c>
      <c r="V237" s="12">
        <v>0</v>
      </c>
      <c r="W237" s="12">
        <v>0</v>
      </c>
      <c r="X237" s="12">
        <v>0</v>
      </c>
      <c r="Y237" s="13">
        <v>94740.371839955013</v>
      </c>
      <c r="Z237" s="13">
        <v>54022.070314642675</v>
      </c>
      <c r="AA237" s="14">
        <f t="shared" si="25"/>
        <v>229406.66500000001</v>
      </c>
      <c r="AB237" s="10"/>
    </row>
    <row r="238" spans="1:28" x14ac:dyDescent="0.3">
      <c r="A238" s="5">
        <v>1712</v>
      </c>
      <c r="B238" s="5" t="s">
        <v>139</v>
      </c>
      <c r="C238" s="5">
        <v>235</v>
      </c>
      <c r="D238" s="5" t="s">
        <v>139</v>
      </c>
      <c r="E238" s="26">
        <f t="shared" si="28"/>
        <v>927611.14</v>
      </c>
      <c r="F238" s="26">
        <f t="shared" si="29"/>
        <v>382897.03986160492</v>
      </c>
      <c r="G238" s="26">
        <f t="shared" si="26"/>
        <v>159540.43327566871</v>
      </c>
      <c r="H238" s="26">
        <f t="shared" si="30"/>
        <v>229657.045472856</v>
      </c>
      <c r="I238" s="26">
        <f t="shared" si="27"/>
        <v>1699705.6586101295</v>
      </c>
      <c r="J238" s="5">
        <v>314</v>
      </c>
      <c r="K238" s="11">
        <v>98108</v>
      </c>
      <c r="L238" s="11">
        <v>0</v>
      </c>
      <c r="M238" s="11">
        <v>0</v>
      </c>
      <c r="N238" s="11">
        <v>0</v>
      </c>
      <c r="O238" s="11">
        <v>0</v>
      </c>
      <c r="P238" s="11">
        <v>0</v>
      </c>
      <c r="Q238" s="11">
        <v>0</v>
      </c>
      <c r="R238" s="12">
        <v>292.60743959826925</v>
      </c>
      <c r="S238" s="12">
        <v>0</v>
      </c>
      <c r="T238" s="12">
        <v>0</v>
      </c>
      <c r="U238" s="12">
        <v>0</v>
      </c>
      <c r="V238" s="12">
        <v>0</v>
      </c>
      <c r="W238" s="12">
        <v>0</v>
      </c>
      <c r="X238" s="12">
        <v>0</v>
      </c>
      <c r="Y238" s="13">
        <v>382897.03986160492</v>
      </c>
      <c r="Z238" s="13">
        <v>229657.045472856</v>
      </c>
      <c r="AA238" s="14">
        <f t="shared" si="25"/>
        <v>927611.14</v>
      </c>
      <c r="AB238" s="10"/>
    </row>
    <row r="239" spans="1:28" x14ac:dyDescent="0.3">
      <c r="A239" s="5">
        <v>4329</v>
      </c>
      <c r="B239" s="5" t="s">
        <v>565</v>
      </c>
      <c r="C239" s="5">
        <v>236</v>
      </c>
      <c r="D239" s="5" t="s">
        <v>565</v>
      </c>
      <c r="E239" s="26">
        <f t="shared" si="28"/>
        <v>0</v>
      </c>
      <c r="F239" s="26">
        <f t="shared" si="29"/>
        <v>111135.84900000009</v>
      </c>
      <c r="G239" s="26">
        <f t="shared" si="26"/>
        <v>46306.603750000038</v>
      </c>
      <c r="H239" s="26">
        <f t="shared" si="30"/>
        <v>69976.108559999993</v>
      </c>
      <c r="I239" s="26">
        <f t="shared" si="27"/>
        <v>227418.56131000011</v>
      </c>
      <c r="J239" s="5">
        <v>66</v>
      </c>
      <c r="K239" s="11">
        <v>0</v>
      </c>
      <c r="L239" s="11">
        <v>0</v>
      </c>
      <c r="M239" s="11">
        <v>0</v>
      </c>
      <c r="N239" s="11">
        <v>22303</v>
      </c>
      <c r="O239" s="11">
        <v>0</v>
      </c>
      <c r="P239" s="11">
        <v>0</v>
      </c>
      <c r="Q239" s="11">
        <v>0</v>
      </c>
      <c r="R239" s="12">
        <v>0</v>
      </c>
      <c r="S239" s="12">
        <v>0</v>
      </c>
      <c r="T239" s="12">
        <v>0</v>
      </c>
      <c r="U239" s="12">
        <v>392.19</v>
      </c>
      <c r="V239" s="12">
        <v>0</v>
      </c>
      <c r="W239" s="12">
        <v>0</v>
      </c>
      <c r="X239" s="12">
        <v>0</v>
      </c>
      <c r="Y239" s="13">
        <v>111135.84900000009</v>
      </c>
      <c r="Z239" s="13">
        <v>69976.108559999993</v>
      </c>
      <c r="AA239" s="14">
        <f t="shared" si="25"/>
        <v>0</v>
      </c>
      <c r="AB239" s="10"/>
    </row>
    <row r="240" spans="1:28" x14ac:dyDescent="0.3">
      <c r="A240" s="5">
        <v>5546</v>
      </c>
      <c r="B240" s="5" t="s">
        <v>26</v>
      </c>
      <c r="C240" s="5">
        <v>237</v>
      </c>
      <c r="D240" s="5" t="s">
        <v>26</v>
      </c>
      <c r="E240" s="26">
        <f t="shared" si="28"/>
        <v>805301.26</v>
      </c>
      <c r="F240" s="26">
        <f t="shared" si="29"/>
        <v>329641.63741297642</v>
      </c>
      <c r="G240" s="26">
        <f t="shared" si="26"/>
        <v>137350.68225540683</v>
      </c>
      <c r="H240" s="26">
        <f t="shared" si="30"/>
        <v>204651.51936692072</v>
      </c>
      <c r="I240" s="26">
        <f t="shared" si="27"/>
        <v>1476945.099035304</v>
      </c>
      <c r="J240" s="5">
        <v>288</v>
      </c>
      <c r="K240" s="11">
        <v>85172</v>
      </c>
      <c r="L240" s="11">
        <v>0</v>
      </c>
      <c r="M240" s="11">
        <v>0</v>
      </c>
      <c r="N240" s="11">
        <v>0</v>
      </c>
      <c r="O240" s="11">
        <v>0</v>
      </c>
      <c r="P240" s="11">
        <v>0</v>
      </c>
      <c r="Q240" s="11">
        <v>0</v>
      </c>
      <c r="R240" s="12">
        <v>300.35034895112352</v>
      </c>
      <c r="S240" s="12">
        <v>0</v>
      </c>
      <c r="T240" s="12">
        <v>0</v>
      </c>
      <c r="U240" s="12">
        <v>0</v>
      </c>
      <c r="V240" s="12">
        <v>0</v>
      </c>
      <c r="W240" s="12">
        <v>0</v>
      </c>
      <c r="X240" s="12">
        <v>0</v>
      </c>
      <c r="Y240" s="13">
        <v>329641.63741297642</v>
      </c>
      <c r="Z240" s="13">
        <v>204651.51936692072</v>
      </c>
      <c r="AA240" s="14">
        <f t="shared" si="25"/>
        <v>805301.26</v>
      </c>
      <c r="AB240" s="10"/>
    </row>
    <row r="241" spans="1:28" x14ac:dyDescent="0.3">
      <c r="A241" s="5">
        <v>1731</v>
      </c>
      <c r="B241" s="5" t="s">
        <v>143</v>
      </c>
      <c r="C241" s="5">
        <v>238</v>
      </c>
      <c r="D241" s="5" t="s">
        <v>143</v>
      </c>
      <c r="E241" s="26">
        <f t="shared" si="28"/>
        <v>809234.54</v>
      </c>
      <c r="F241" s="26">
        <f t="shared" si="29"/>
        <v>262870.07064308977</v>
      </c>
      <c r="G241" s="26">
        <f t="shared" si="26"/>
        <v>109529.19610128739</v>
      </c>
      <c r="H241" s="26">
        <f t="shared" si="30"/>
        <v>157766.87564964787</v>
      </c>
      <c r="I241" s="26">
        <f t="shared" si="27"/>
        <v>1339400.6823940249</v>
      </c>
      <c r="J241" s="5">
        <v>280</v>
      </c>
      <c r="K241" s="11">
        <v>85588</v>
      </c>
      <c r="L241" s="11">
        <v>0</v>
      </c>
      <c r="M241" s="11">
        <v>0</v>
      </c>
      <c r="N241" s="11">
        <v>0</v>
      </c>
      <c r="O241" s="11">
        <v>0</v>
      </c>
      <c r="P241" s="11">
        <v>0</v>
      </c>
      <c r="Q241" s="11">
        <v>0</v>
      </c>
      <c r="R241" s="12">
        <v>230.41617348467057</v>
      </c>
      <c r="S241" s="12">
        <v>0</v>
      </c>
      <c r="T241" s="12">
        <v>0</v>
      </c>
      <c r="U241" s="12">
        <v>0</v>
      </c>
      <c r="V241" s="12">
        <v>0</v>
      </c>
      <c r="W241" s="12">
        <v>0</v>
      </c>
      <c r="X241" s="12">
        <v>0</v>
      </c>
      <c r="Y241" s="13">
        <v>262870.07064308977</v>
      </c>
      <c r="Z241" s="13">
        <v>157766.87564964787</v>
      </c>
      <c r="AA241" s="14">
        <f t="shared" si="25"/>
        <v>809234.54</v>
      </c>
      <c r="AB241" s="10"/>
    </row>
    <row r="242" spans="1:28" x14ac:dyDescent="0.3">
      <c r="A242" s="5">
        <v>871</v>
      </c>
      <c r="B242" s="5" t="s">
        <v>510</v>
      </c>
      <c r="C242" s="5">
        <v>239</v>
      </c>
      <c r="D242" s="5" t="s">
        <v>510</v>
      </c>
      <c r="E242" s="26">
        <f t="shared" si="28"/>
        <v>238086.35500000001</v>
      </c>
      <c r="F242" s="26">
        <f t="shared" si="29"/>
        <v>58108.229736282701</v>
      </c>
      <c r="G242" s="26">
        <f t="shared" si="26"/>
        <v>24211.762390117794</v>
      </c>
      <c r="H242" s="26">
        <f t="shared" si="30"/>
        <v>35221.463859350777</v>
      </c>
      <c r="I242" s="26">
        <f t="shared" si="27"/>
        <v>355627.81098575128</v>
      </c>
      <c r="J242" s="5">
        <v>114</v>
      </c>
      <c r="K242" s="11">
        <v>25181</v>
      </c>
      <c r="L242" s="11">
        <v>0</v>
      </c>
      <c r="M242" s="11">
        <v>0</v>
      </c>
      <c r="N242" s="11">
        <v>0</v>
      </c>
      <c r="O242" s="11">
        <v>0</v>
      </c>
      <c r="P242" s="11">
        <v>0</v>
      </c>
      <c r="Q242" s="11">
        <v>0</v>
      </c>
      <c r="R242" s="12">
        <v>174.84146707512994</v>
      </c>
      <c r="S242" s="12">
        <v>0</v>
      </c>
      <c r="T242" s="12">
        <v>0</v>
      </c>
      <c r="U242" s="12">
        <v>0</v>
      </c>
      <c r="V242" s="12">
        <v>0</v>
      </c>
      <c r="W242" s="12">
        <v>0</v>
      </c>
      <c r="X242" s="12">
        <v>0</v>
      </c>
      <c r="Y242" s="13">
        <v>58108.229736282701</v>
      </c>
      <c r="Z242" s="13">
        <v>35221.463859350777</v>
      </c>
      <c r="AA242" s="14">
        <f t="shared" si="25"/>
        <v>238086.35500000001</v>
      </c>
      <c r="AB242" s="10"/>
    </row>
    <row r="243" spans="1:28" x14ac:dyDescent="0.3">
      <c r="A243" s="5">
        <v>651</v>
      </c>
      <c r="B243" s="5" t="s">
        <v>400</v>
      </c>
      <c r="C243" s="5">
        <v>240</v>
      </c>
      <c r="D243" s="5" t="s">
        <v>400</v>
      </c>
      <c r="E243" s="26">
        <f t="shared" si="28"/>
        <v>249422.9</v>
      </c>
      <c r="F243" s="26">
        <f t="shared" si="29"/>
        <v>68984.102774774423</v>
      </c>
      <c r="G243" s="26">
        <f t="shared" si="26"/>
        <v>28743.37615615601</v>
      </c>
      <c r="H243" s="26">
        <f t="shared" si="30"/>
        <v>41126.283079879693</v>
      </c>
      <c r="I243" s="26">
        <f t="shared" si="27"/>
        <v>388276.66201081016</v>
      </c>
      <c r="J243" s="5">
        <v>100</v>
      </c>
      <c r="K243" s="11">
        <v>26380</v>
      </c>
      <c r="L243" s="11">
        <v>0</v>
      </c>
      <c r="M243" s="11">
        <v>0</v>
      </c>
      <c r="N243" s="11">
        <v>0</v>
      </c>
      <c r="O243" s="11">
        <v>0</v>
      </c>
      <c r="P243" s="11">
        <v>0</v>
      </c>
      <c r="Q243" s="11">
        <v>0</v>
      </c>
      <c r="R243" s="12">
        <v>194.87435121247012</v>
      </c>
      <c r="S243" s="12">
        <v>0</v>
      </c>
      <c r="T243" s="12">
        <v>0</v>
      </c>
      <c r="U243" s="12">
        <v>0</v>
      </c>
      <c r="V243" s="12">
        <v>0</v>
      </c>
      <c r="W243" s="12">
        <v>0</v>
      </c>
      <c r="X243" s="12">
        <v>0</v>
      </c>
      <c r="Y243" s="13">
        <v>68984.102774774423</v>
      </c>
      <c r="Z243" s="13">
        <v>41126.283079879693</v>
      </c>
      <c r="AA243" s="14">
        <f t="shared" si="25"/>
        <v>249422.9</v>
      </c>
      <c r="AB243" s="10"/>
    </row>
    <row r="244" spans="1:28" x14ac:dyDescent="0.3">
      <c r="A244" s="5">
        <v>21</v>
      </c>
      <c r="B244" s="5" t="s">
        <v>157</v>
      </c>
      <c r="C244" s="5">
        <v>241</v>
      </c>
      <c r="D244" s="5" t="s">
        <v>157</v>
      </c>
      <c r="E244" s="26">
        <f t="shared" si="28"/>
        <v>575573.125</v>
      </c>
      <c r="F244" s="26">
        <f t="shared" si="29"/>
        <v>172042.11519580852</v>
      </c>
      <c r="G244" s="26">
        <f t="shared" si="26"/>
        <v>71684.214664920219</v>
      </c>
      <c r="H244" s="26">
        <f t="shared" si="30"/>
        <v>101544.49477109789</v>
      </c>
      <c r="I244" s="26">
        <f t="shared" si="27"/>
        <v>920843.9496318266</v>
      </c>
      <c r="J244" s="5">
        <v>200</v>
      </c>
      <c r="K244" s="11">
        <v>60875</v>
      </c>
      <c r="L244" s="11">
        <v>0</v>
      </c>
      <c r="M244" s="11">
        <v>0</v>
      </c>
      <c r="N244" s="11">
        <v>0</v>
      </c>
      <c r="O244" s="11">
        <v>0</v>
      </c>
      <c r="P244" s="11">
        <v>0</v>
      </c>
      <c r="Q244" s="11">
        <v>0</v>
      </c>
      <c r="R244" s="12">
        <v>208.51025620348642</v>
      </c>
      <c r="S244" s="12">
        <v>0</v>
      </c>
      <c r="T244" s="12">
        <v>0</v>
      </c>
      <c r="U244" s="12">
        <v>0</v>
      </c>
      <c r="V244" s="12">
        <v>0</v>
      </c>
      <c r="W244" s="12">
        <v>0</v>
      </c>
      <c r="X244" s="12">
        <v>0</v>
      </c>
      <c r="Y244" s="13">
        <v>172042.11519580852</v>
      </c>
      <c r="Z244" s="13">
        <v>101544.49477109789</v>
      </c>
      <c r="AA244" s="14">
        <f t="shared" si="25"/>
        <v>575573.125</v>
      </c>
      <c r="AB244" s="10"/>
    </row>
    <row r="245" spans="1:28" x14ac:dyDescent="0.3">
      <c r="A245" s="5">
        <v>1232</v>
      </c>
      <c r="B245" s="5" t="s">
        <v>566</v>
      </c>
      <c r="C245" s="5">
        <v>242</v>
      </c>
      <c r="D245" s="5" t="s">
        <v>566</v>
      </c>
      <c r="E245" s="26">
        <f t="shared" si="28"/>
        <v>409808.065</v>
      </c>
      <c r="F245" s="26">
        <f t="shared" si="29"/>
        <v>169149.61051832017</v>
      </c>
      <c r="G245" s="26">
        <f t="shared" si="26"/>
        <v>70479.0043826334</v>
      </c>
      <c r="H245" s="26">
        <f t="shared" si="30"/>
        <v>102057.90064977076</v>
      </c>
      <c r="I245" s="26">
        <f t="shared" si="27"/>
        <v>751494.58055072429</v>
      </c>
      <c r="J245" s="5">
        <v>159</v>
      </c>
      <c r="K245" s="11">
        <v>43343</v>
      </c>
      <c r="L245" s="11">
        <v>0</v>
      </c>
      <c r="M245" s="11">
        <v>0</v>
      </c>
      <c r="N245" s="11">
        <v>0</v>
      </c>
      <c r="O245" s="11">
        <v>0</v>
      </c>
      <c r="P245" s="11">
        <v>0</v>
      </c>
      <c r="Q245" s="11">
        <v>0</v>
      </c>
      <c r="R245" s="12">
        <v>294.33213162959061</v>
      </c>
      <c r="S245" s="12">
        <v>0</v>
      </c>
      <c r="T245" s="12">
        <v>0</v>
      </c>
      <c r="U245" s="12">
        <v>0</v>
      </c>
      <c r="V245" s="12">
        <v>0</v>
      </c>
      <c r="W245" s="12">
        <v>0</v>
      </c>
      <c r="X245" s="12">
        <v>0</v>
      </c>
      <c r="Y245" s="13">
        <v>169149.61051832017</v>
      </c>
      <c r="Z245" s="13">
        <v>102057.90064977076</v>
      </c>
      <c r="AA245" s="14">
        <f t="shared" si="25"/>
        <v>409808.065</v>
      </c>
      <c r="AB245" s="10"/>
    </row>
    <row r="246" spans="1:28" x14ac:dyDescent="0.3">
      <c r="A246" s="5">
        <v>1003</v>
      </c>
      <c r="B246" s="5" t="s">
        <v>530</v>
      </c>
      <c r="C246" s="5">
        <v>243</v>
      </c>
      <c r="D246" s="5" t="s">
        <v>530</v>
      </c>
      <c r="E246" s="26">
        <f t="shared" si="28"/>
        <v>380195.005</v>
      </c>
      <c r="F246" s="26">
        <f t="shared" si="29"/>
        <v>114579.72233570824</v>
      </c>
      <c r="G246" s="26">
        <f t="shared" si="26"/>
        <v>47741.550973211772</v>
      </c>
      <c r="H246" s="26">
        <f t="shared" si="30"/>
        <v>75424.30124571106</v>
      </c>
      <c r="I246" s="26">
        <f t="shared" si="27"/>
        <v>617940.57955463103</v>
      </c>
      <c r="J246" s="5">
        <v>203</v>
      </c>
      <c r="K246" s="11">
        <v>40211</v>
      </c>
      <c r="L246" s="11">
        <v>0</v>
      </c>
      <c r="M246" s="11">
        <v>0</v>
      </c>
      <c r="N246" s="11">
        <v>0</v>
      </c>
      <c r="O246" s="11">
        <v>0</v>
      </c>
      <c r="P246" s="11">
        <v>0</v>
      </c>
      <c r="Q246" s="11">
        <v>0</v>
      </c>
      <c r="R246" s="12">
        <v>234.46414303831995</v>
      </c>
      <c r="S246" s="12">
        <v>0</v>
      </c>
      <c r="T246" s="12">
        <v>0</v>
      </c>
      <c r="U246" s="12">
        <v>0</v>
      </c>
      <c r="V246" s="12">
        <v>0</v>
      </c>
      <c r="W246" s="12">
        <v>0</v>
      </c>
      <c r="X246" s="12">
        <v>0</v>
      </c>
      <c r="Y246" s="13">
        <v>114579.72233570824</v>
      </c>
      <c r="Z246" s="13">
        <v>75424.30124571106</v>
      </c>
      <c r="AA246" s="14">
        <f t="shared" si="25"/>
        <v>380195.005</v>
      </c>
      <c r="AB246" s="10"/>
    </row>
    <row r="247" spans="1:28" x14ac:dyDescent="0.3">
      <c r="A247" s="5">
        <v>244</v>
      </c>
      <c r="B247" s="5" t="s">
        <v>202</v>
      </c>
      <c r="C247" s="5">
        <v>244</v>
      </c>
      <c r="D247" s="5" t="s">
        <v>202</v>
      </c>
      <c r="E247" s="26">
        <f t="shared" si="28"/>
        <v>489475.89500000002</v>
      </c>
      <c r="F247" s="26">
        <f t="shared" si="29"/>
        <v>147126.76107430446</v>
      </c>
      <c r="G247" s="26">
        <f t="shared" si="26"/>
        <v>61302.817114293532</v>
      </c>
      <c r="H247" s="26">
        <f t="shared" si="30"/>
        <v>84853.829746295713</v>
      </c>
      <c r="I247" s="26">
        <f t="shared" si="27"/>
        <v>782759.30293489376</v>
      </c>
      <c r="J247" s="5">
        <v>173</v>
      </c>
      <c r="K247" s="11">
        <v>51769</v>
      </c>
      <c r="L247" s="11">
        <v>0</v>
      </c>
      <c r="M247" s="11">
        <v>0</v>
      </c>
      <c r="N247" s="11">
        <v>0</v>
      </c>
      <c r="O247" s="11">
        <v>0</v>
      </c>
      <c r="P247" s="11">
        <v>0</v>
      </c>
      <c r="Q247" s="11">
        <v>0</v>
      </c>
      <c r="R247" s="12">
        <v>204.88571767441837</v>
      </c>
      <c r="S247" s="12">
        <v>0</v>
      </c>
      <c r="T247" s="12">
        <v>0</v>
      </c>
      <c r="U247" s="12">
        <v>0</v>
      </c>
      <c r="V247" s="12">
        <v>0</v>
      </c>
      <c r="W247" s="12">
        <v>0</v>
      </c>
      <c r="X247" s="12">
        <v>0</v>
      </c>
      <c r="Y247" s="13">
        <v>147126.76107430446</v>
      </c>
      <c r="Z247" s="13">
        <v>84853.829746295713</v>
      </c>
      <c r="AA247" s="14">
        <f t="shared" si="25"/>
        <v>489475.89500000002</v>
      </c>
      <c r="AB247" s="10"/>
    </row>
    <row r="248" spans="1:28" x14ac:dyDescent="0.3">
      <c r="A248" s="5">
        <v>7786</v>
      </c>
      <c r="B248" s="5" t="s">
        <v>144</v>
      </c>
      <c r="C248" s="5">
        <v>245</v>
      </c>
      <c r="D248" s="5" t="s">
        <v>144</v>
      </c>
      <c r="E248" s="26">
        <f t="shared" si="28"/>
        <v>705522.64500000002</v>
      </c>
      <c r="F248" s="26">
        <f t="shared" si="29"/>
        <v>295827.02549999999</v>
      </c>
      <c r="G248" s="26">
        <f t="shared" si="26"/>
        <v>123261.260625</v>
      </c>
      <c r="H248" s="26">
        <f t="shared" si="30"/>
        <v>184207.44816</v>
      </c>
      <c r="I248" s="26">
        <f t="shared" si="27"/>
        <v>1308818.379285</v>
      </c>
      <c r="J248" s="5">
        <v>320</v>
      </c>
      <c r="K248" s="11">
        <v>74619</v>
      </c>
      <c r="L248" s="11">
        <v>0</v>
      </c>
      <c r="M248" s="11">
        <v>0</v>
      </c>
      <c r="N248" s="11">
        <v>0</v>
      </c>
      <c r="O248" s="11">
        <v>0</v>
      </c>
      <c r="P248" s="11">
        <v>0</v>
      </c>
      <c r="Q248" s="11">
        <v>0</v>
      </c>
      <c r="R248" s="12">
        <v>308.58000000000004</v>
      </c>
      <c r="S248" s="12">
        <v>0</v>
      </c>
      <c r="T248" s="12">
        <v>0</v>
      </c>
      <c r="U248" s="12">
        <v>0</v>
      </c>
      <c r="V248" s="12">
        <v>0</v>
      </c>
      <c r="W248" s="12">
        <v>0</v>
      </c>
      <c r="X248" s="12">
        <v>0</v>
      </c>
      <c r="Y248" s="13">
        <v>295827.02549999999</v>
      </c>
      <c r="Z248" s="13">
        <v>184207.44816</v>
      </c>
      <c r="AA248" s="14">
        <f t="shared" si="25"/>
        <v>705522.64500000002</v>
      </c>
      <c r="AB248" s="10"/>
    </row>
    <row r="249" spans="1:28" x14ac:dyDescent="0.3">
      <c r="A249" s="5">
        <v>4286</v>
      </c>
      <c r="B249" s="5" t="s">
        <v>145</v>
      </c>
      <c r="C249" s="5">
        <v>246</v>
      </c>
      <c r="D249" s="5" t="s">
        <v>145</v>
      </c>
      <c r="E249" s="26">
        <f t="shared" si="28"/>
        <v>428075.125</v>
      </c>
      <c r="F249" s="26">
        <f t="shared" si="29"/>
        <v>97815.880089558035</v>
      </c>
      <c r="G249" s="26">
        <f t="shared" si="26"/>
        <v>40756.616703982516</v>
      </c>
      <c r="H249" s="26">
        <f t="shared" si="30"/>
        <v>61904.405381097626</v>
      </c>
      <c r="I249" s="26">
        <f t="shared" si="27"/>
        <v>628552.02717463812</v>
      </c>
      <c r="J249" s="5">
        <v>160</v>
      </c>
      <c r="K249" s="11">
        <v>45275</v>
      </c>
      <c r="L249" s="11">
        <v>0</v>
      </c>
      <c r="M249" s="11">
        <v>0</v>
      </c>
      <c r="N249" s="11">
        <v>0</v>
      </c>
      <c r="O249" s="11">
        <v>0</v>
      </c>
      <c r="P249" s="11">
        <v>0</v>
      </c>
      <c r="Q249" s="11">
        <v>0</v>
      </c>
      <c r="R249" s="12">
        <v>170.91221805935291</v>
      </c>
      <c r="S249" s="12">
        <v>0</v>
      </c>
      <c r="T249" s="12">
        <v>0</v>
      </c>
      <c r="U249" s="12">
        <v>0</v>
      </c>
      <c r="V249" s="12">
        <v>0</v>
      </c>
      <c r="W249" s="12">
        <v>0</v>
      </c>
      <c r="X249" s="12">
        <v>0</v>
      </c>
      <c r="Y249" s="13">
        <v>97815.880089558035</v>
      </c>
      <c r="Z249" s="13">
        <v>61904.405381097626</v>
      </c>
      <c r="AA249" s="14">
        <f t="shared" si="25"/>
        <v>428075.125</v>
      </c>
      <c r="AB249" s="10"/>
    </row>
    <row r="250" spans="1:28" x14ac:dyDescent="0.3">
      <c r="A250" s="5">
        <v>59</v>
      </c>
      <c r="B250" s="5" t="s">
        <v>147</v>
      </c>
      <c r="C250" s="5">
        <v>247</v>
      </c>
      <c r="D250" s="5" t="s">
        <v>147</v>
      </c>
      <c r="E250" s="26">
        <f t="shared" si="28"/>
        <v>245423.435</v>
      </c>
      <c r="F250" s="26">
        <f t="shared" si="29"/>
        <v>61194.480943670671</v>
      </c>
      <c r="G250" s="26">
        <f t="shared" si="26"/>
        <v>25497.700393196115</v>
      </c>
      <c r="H250" s="26">
        <f t="shared" si="30"/>
        <v>38216.773223291028</v>
      </c>
      <c r="I250" s="26">
        <f t="shared" si="27"/>
        <v>370332.38956015784</v>
      </c>
      <c r="J250" s="5">
        <v>150</v>
      </c>
      <c r="K250" s="11">
        <v>25957</v>
      </c>
      <c r="L250" s="11">
        <v>0</v>
      </c>
      <c r="M250" s="11">
        <v>0</v>
      </c>
      <c r="N250" s="11">
        <v>0</v>
      </c>
      <c r="O250" s="11">
        <v>0</v>
      </c>
      <c r="P250" s="11">
        <v>0</v>
      </c>
      <c r="Q250" s="11">
        <v>0</v>
      </c>
      <c r="R250" s="12">
        <v>184.0388586089062</v>
      </c>
      <c r="S250" s="12">
        <v>0</v>
      </c>
      <c r="T250" s="12">
        <v>0</v>
      </c>
      <c r="U250" s="12">
        <v>0</v>
      </c>
      <c r="V250" s="12">
        <v>0</v>
      </c>
      <c r="W250" s="12">
        <v>0</v>
      </c>
      <c r="X250" s="12">
        <v>0</v>
      </c>
      <c r="Y250" s="13">
        <v>61194.480943670671</v>
      </c>
      <c r="Z250" s="13">
        <v>38216.773223291028</v>
      </c>
      <c r="AA250" s="14">
        <f t="shared" si="25"/>
        <v>245423.435</v>
      </c>
      <c r="AB250" s="10"/>
    </row>
    <row r="251" spans="1:28" x14ac:dyDescent="0.3">
      <c r="A251" s="5">
        <v>6166</v>
      </c>
      <c r="B251" s="5" t="s">
        <v>592</v>
      </c>
      <c r="C251" s="5">
        <v>248</v>
      </c>
      <c r="D251" s="5" t="s">
        <v>592</v>
      </c>
      <c r="E251" s="26">
        <f t="shared" si="28"/>
        <v>0</v>
      </c>
      <c r="F251" s="26">
        <f t="shared" si="29"/>
        <v>102413.75040000022</v>
      </c>
      <c r="G251" s="26">
        <f t="shared" si="26"/>
        <v>42672.396000000088</v>
      </c>
      <c r="H251" s="26">
        <f t="shared" si="30"/>
        <v>60035.572480000003</v>
      </c>
      <c r="I251" s="26">
        <f t="shared" si="27"/>
        <v>205121.71888000032</v>
      </c>
      <c r="J251" s="5">
        <v>21</v>
      </c>
      <c r="K251" s="11">
        <v>0</v>
      </c>
      <c r="L251" s="11">
        <v>7696</v>
      </c>
      <c r="M251" s="11">
        <v>0</v>
      </c>
      <c r="N251" s="11">
        <v>0</v>
      </c>
      <c r="O251" s="11">
        <v>0</v>
      </c>
      <c r="P251" s="11">
        <v>0</v>
      </c>
      <c r="Q251" s="11">
        <v>0</v>
      </c>
      <c r="R251" s="12">
        <v>0</v>
      </c>
      <c r="S251" s="12">
        <v>975.11</v>
      </c>
      <c r="T251" s="12">
        <v>0</v>
      </c>
      <c r="U251" s="12">
        <v>0</v>
      </c>
      <c r="V251" s="12">
        <v>0</v>
      </c>
      <c r="W251" s="12">
        <v>0</v>
      </c>
      <c r="X251" s="12">
        <v>0</v>
      </c>
      <c r="Y251" s="13">
        <v>102413.75040000022</v>
      </c>
      <c r="Z251" s="13">
        <v>60035.572480000003</v>
      </c>
      <c r="AA251" s="14">
        <f t="shared" si="25"/>
        <v>0</v>
      </c>
      <c r="AB251" s="10"/>
    </row>
    <row r="252" spans="1:28" x14ac:dyDescent="0.3">
      <c r="A252" s="5">
        <v>4156</v>
      </c>
      <c r="B252" s="5" t="s">
        <v>511</v>
      </c>
      <c r="C252" s="5">
        <v>249</v>
      </c>
      <c r="D252" s="5" t="s">
        <v>511</v>
      </c>
      <c r="E252" s="26">
        <f t="shared" si="28"/>
        <v>302682.91499999998</v>
      </c>
      <c r="F252" s="26">
        <f t="shared" si="29"/>
        <v>84178.183500000014</v>
      </c>
      <c r="G252" s="26">
        <f t="shared" si="26"/>
        <v>35074.243125000008</v>
      </c>
      <c r="H252" s="26">
        <f t="shared" si="30"/>
        <v>50444.804880000011</v>
      </c>
      <c r="I252" s="26">
        <f t="shared" si="27"/>
        <v>472380.14650500001</v>
      </c>
      <c r="J252" s="5">
        <v>120</v>
      </c>
      <c r="K252" s="11">
        <v>32013</v>
      </c>
      <c r="L252" s="11">
        <v>0</v>
      </c>
      <c r="M252" s="11">
        <v>0</v>
      </c>
      <c r="N252" s="11">
        <v>0</v>
      </c>
      <c r="O252" s="11">
        <v>0</v>
      </c>
      <c r="P252" s="11">
        <v>0</v>
      </c>
      <c r="Q252" s="11">
        <v>0</v>
      </c>
      <c r="R252" s="12">
        <v>196.97000000000003</v>
      </c>
      <c r="S252" s="12">
        <v>0</v>
      </c>
      <c r="T252" s="12">
        <v>0</v>
      </c>
      <c r="U252" s="12">
        <v>0</v>
      </c>
      <c r="V252" s="12">
        <v>0</v>
      </c>
      <c r="W252" s="12">
        <v>0</v>
      </c>
      <c r="X252" s="12">
        <v>0</v>
      </c>
      <c r="Y252" s="13">
        <v>84178.183500000014</v>
      </c>
      <c r="Z252" s="13">
        <v>50444.804880000011</v>
      </c>
      <c r="AA252" s="14">
        <f t="shared" si="25"/>
        <v>302682.91499999998</v>
      </c>
      <c r="AB252" s="10"/>
    </row>
    <row r="253" spans="1:28" x14ac:dyDescent="0.3">
      <c r="A253" s="5">
        <v>4555</v>
      </c>
      <c r="B253" s="5" t="s">
        <v>149</v>
      </c>
      <c r="C253" s="5">
        <v>250</v>
      </c>
      <c r="D253" s="5" t="s">
        <v>149</v>
      </c>
      <c r="E253" s="26">
        <f t="shared" si="28"/>
        <v>307750.79499999998</v>
      </c>
      <c r="F253" s="26">
        <f t="shared" si="29"/>
        <v>73655.132100000003</v>
      </c>
      <c r="G253" s="26">
        <f t="shared" si="26"/>
        <v>30689.638374999999</v>
      </c>
      <c r="H253" s="26">
        <f t="shared" si="30"/>
        <v>44959.282720000003</v>
      </c>
      <c r="I253" s="26">
        <f t="shared" si="27"/>
        <v>457054.84819499997</v>
      </c>
      <c r="J253" s="5">
        <v>160</v>
      </c>
      <c r="K253" s="11">
        <v>32549</v>
      </c>
      <c r="L253" s="11">
        <v>0</v>
      </c>
      <c r="M253" s="11">
        <v>0</v>
      </c>
      <c r="N253" s="11">
        <v>0</v>
      </c>
      <c r="O253" s="11">
        <v>0</v>
      </c>
      <c r="P253" s="11">
        <v>0</v>
      </c>
      <c r="Q253" s="11">
        <v>0</v>
      </c>
      <c r="R253" s="12">
        <v>172.66</v>
      </c>
      <c r="S253" s="12">
        <v>0</v>
      </c>
      <c r="T253" s="12">
        <v>0</v>
      </c>
      <c r="U253" s="12">
        <v>0</v>
      </c>
      <c r="V253" s="12">
        <v>0</v>
      </c>
      <c r="W253" s="12">
        <v>0</v>
      </c>
      <c r="X253" s="12">
        <v>0</v>
      </c>
      <c r="Y253" s="13">
        <v>73655.132100000003</v>
      </c>
      <c r="Z253" s="13">
        <v>44959.282720000003</v>
      </c>
      <c r="AA253" s="14">
        <f t="shared" si="25"/>
        <v>307750.79499999998</v>
      </c>
      <c r="AB253" s="10"/>
    </row>
    <row r="254" spans="1:28" x14ac:dyDescent="0.3">
      <c r="A254" s="5">
        <v>1569</v>
      </c>
      <c r="B254" s="5" t="s">
        <v>150</v>
      </c>
      <c r="C254" s="5">
        <v>251</v>
      </c>
      <c r="D254" s="5" t="s">
        <v>150</v>
      </c>
      <c r="E254" s="26">
        <f t="shared" si="28"/>
        <v>1817307.73</v>
      </c>
      <c r="F254" s="26">
        <f t="shared" si="29"/>
        <v>950228.94645000028</v>
      </c>
      <c r="G254" s="26">
        <f t="shared" si="26"/>
        <v>395928.72768750013</v>
      </c>
      <c r="H254" s="26">
        <f t="shared" si="30"/>
        <v>574119.91280000005</v>
      </c>
      <c r="I254" s="26">
        <f t="shared" si="27"/>
        <v>3737585.3169375001</v>
      </c>
      <c r="J254" s="5">
        <v>705</v>
      </c>
      <c r="K254" s="11">
        <v>192206</v>
      </c>
      <c r="L254" s="11">
        <v>0</v>
      </c>
      <c r="M254" s="11">
        <v>0</v>
      </c>
      <c r="N254" s="11">
        <v>0</v>
      </c>
      <c r="O254" s="11">
        <v>9667</v>
      </c>
      <c r="P254" s="11">
        <v>0</v>
      </c>
      <c r="Q254" s="11">
        <v>0</v>
      </c>
      <c r="R254" s="12">
        <v>342.28000000000003</v>
      </c>
      <c r="S254" s="12">
        <v>0</v>
      </c>
      <c r="T254" s="12">
        <v>0</v>
      </c>
      <c r="U254" s="12">
        <v>0</v>
      </c>
      <c r="V254" s="12">
        <v>618.2600000000001</v>
      </c>
      <c r="W254" s="12">
        <v>0</v>
      </c>
      <c r="X254" s="12">
        <v>0</v>
      </c>
      <c r="Y254" s="13">
        <v>950228.94645000028</v>
      </c>
      <c r="Z254" s="13">
        <v>574119.91280000005</v>
      </c>
      <c r="AA254" s="14">
        <f t="shared" si="25"/>
        <v>1817307.73</v>
      </c>
      <c r="AB254" s="10"/>
    </row>
    <row r="255" spans="1:28" x14ac:dyDescent="0.3">
      <c r="A255" s="5">
        <v>6324</v>
      </c>
      <c r="B255" s="5" t="s">
        <v>151</v>
      </c>
      <c r="C255" s="5">
        <v>252</v>
      </c>
      <c r="D255" s="5" t="s">
        <v>151</v>
      </c>
      <c r="E255" s="26">
        <f t="shared" si="28"/>
        <v>250718.23500000002</v>
      </c>
      <c r="F255" s="26">
        <f t="shared" si="29"/>
        <v>91793.8989</v>
      </c>
      <c r="G255" s="26">
        <f t="shared" si="26"/>
        <v>38247.457875</v>
      </c>
      <c r="H255" s="26">
        <f t="shared" si="30"/>
        <v>59858.415120000005</v>
      </c>
      <c r="I255" s="26">
        <f t="shared" si="27"/>
        <v>440618.00689500006</v>
      </c>
      <c r="J255" s="5">
        <v>120</v>
      </c>
      <c r="K255" s="11">
        <v>26517</v>
      </c>
      <c r="L255" s="11">
        <v>0</v>
      </c>
      <c r="M255" s="11">
        <v>0</v>
      </c>
      <c r="N255" s="11">
        <v>0</v>
      </c>
      <c r="O255" s="11">
        <v>0</v>
      </c>
      <c r="P255" s="11">
        <v>0</v>
      </c>
      <c r="Q255" s="11">
        <v>0</v>
      </c>
      <c r="R255" s="12">
        <v>282.17</v>
      </c>
      <c r="S255" s="12">
        <v>0</v>
      </c>
      <c r="T255" s="12">
        <v>0</v>
      </c>
      <c r="U255" s="12">
        <v>0</v>
      </c>
      <c r="V255" s="12">
        <v>0</v>
      </c>
      <c r="W255" s="12">
        <v>0</v>
      </c>
      <c r="X255" s="12">
        <v>0</v>
      </c>
      <c r="Y255" s="13">
        <v>91793.8989</v>
      </c>
      <c r="Z255" s="13">
        <v>59858.415120000005</v>
      </c>
      <c r="AA255" s="14">
        <f t="shared" si="25"/>
        <v>250718.23500000002</v>
      </c>
      <c r="AB255" s="10"/>
    </row>
    <row r="256" spans="1:28" x14ac:dyDescent="0.3">
      <c r="A256" s="5">
        <v>1710</v>
      </c>
      <c r="B256" s="5" t="s">
        <v>152</v>
      </c>
      <c r="C256" s="5">
        <v>253</v>
      </c>
      <c r="D256" s="5" t="s">
        <v>152</v>
      </c>
      <c r="E256" s="26">
        <f t="shared" si="28"/>
        <v>570212.14</v>
      </c>
      <c r="F256" s="26">
        <f t="shared" si="29"/>
        <v>229384.49339999998</v>
      </c>
      <c r="G256" s="26">
        <f t="shared" si="26"/>
        <v>95576.87225</v>
      </c>
      <c r="H256" s="26">
        <f t="shared" si="30"/>
        <v>165581.64480000001</v>
      </c>
      <c r="I256" s="26">
        <f t="shared" si="27"/>
        <v>1060755.1504500001</v>
      </c>
      <c r="J256" s="5">
        <v>228</v>
      </c>
      <c r="K256" s="11">
        <v>60308</v>
      </c>
      <c r="L256" s="11">
        <v>0</v>
      </c>
      <c r="M256" s="11">
        <v>0</v>
      </c>
      <c r="N256" s="11">
        <v>0</v>
      </c>
      <c r="O256" s="11">
        <v>0</v>
      </c>
      <c r="P256" s="11">
        <v>0</v>
      </c>
      <c r="Q256" s="11">
        <v>0</v>
      </c>
      <c r="R256" s="12">
        <v>343.2</v>
      </c>
      <c r="S256" s="12">
        <v>0</v>
      </c>
      <c r="T256" s="12">
        <v>0</v>
      </c>
      <c r="U256" s="12">
        <v>0</v>
      </c>
      <c r="V256" s="12">
        <v>0</v>
      </c>
      <c r="W256" s="12">
        <v>0</v>
      </c>
      <c r="X256" s="12">
        <v>0</v>
      </c>
      <c r="Y256" s="13">
        <v>229384.49339999998</v>
      </c>
      <c r="Z256" s="13">
        <v>165581.64480000001</v>
      </c>
      <c r="AA256" s="14">
        <f t="shared" si="25"/>
        <v>570212.14</v>
      </c>
      <c r="AB256" s="10"/>
    </row>
    <row r="257" spans="1:28" x14ac:dyDescent="0.3">
      <c r="A257" s="5">
        <v>3242</v>
      </c>
      <c r="B257" s="5" t="s">
        <v>404</v>
      </c>
      <c r="C257" s="5">
        <v>254</v>
      </c>
      <c r="D257" s="5" t="s">
        <v>404</v>
      </c>
      <c r="E257" s="26">
        <f t="shared" si="28"/>
        <v>230361.62</v>
      </c>
      <c r="F257" s="26">
        <f t="shared" si="29"/>
        <v>64539.444747799032</v>
      </c>
      <c r="G257" s="26">
        <f t="shared" si="26"/>
        <v>26891.435311582933</v>
      </c>
      <c r="H257" s="26">
        <f t="shared" si="30"/>
        <v>40687.457998826154</v>
      </c>
      <c r="I257" s="26">
        <f t="shared" si="27"/>
        <v>362479.95805820811</v>
      </c>
      <c r="J257" s="5">
        <v>120</v>
      </c>
      <c r="K257" s="11">
        <v>24364</v>
      </c>
      <c r="L257" s="11">
        <v>0</v>
      </c>
      <c r="M257" s="11">
        <v>0</v>
      </c>
      <c r="N257" s="11">
        <v>0</v>
      </c>
      <c r="O257" s="11">
        <v>0</v>
      </c>
      <c r="P257" s="11">
        <v>0</v>
      </c>
      <c r="Q257" s="11">
        <v>0</v>
      </c>
      <c r="R257" s="12">
        <v>208.7478349143519</v>
      </c>
      <c r="S257" s="12">
        <v>0</v>
      </c>
      <c r="T257" s="12">
        <v>0</v>
      </c>
      <c r="U257" s="12">
        <v>0</v>
      </c>
      <c r="V257" s="12">
        <v>0</v>
      </c>
      <c r="W257" s="12">
        <v>0</v>
      </c>
      <c r="X257" s="12">
        <v>0</v>
      </c>
      <c r="Y257" s="13">
        <v>64539.444747799032</v>
      </c>
      <c r="Z257" s="13">
        <v>40687.457998826154</v>
      </c>
      <c r="AA257" s="14">
        <f t="shared" si="25"/>
        <v>230361.62</v>
      </c>
      <c r="AB257" s="10"/>
    </row>
    <row r="258" spans="1:28" x14ac:dyDescent="0.3">
      <c r="A258" s="5">
        <v>1222</v>
      </c>
      <c r="B258" s="5" t="s">
        <v>154</v>
      </c>
      <c r="C258" s="5">
        <v>255</v>
      </c>
      <c r="D258" s="5" t="s">
        <v>154</v>
      </c>
      <c r="E258" s="26">
        <f t="shared" si="28"/>
        <v>93888.15</v>
      </c>
      <c r="F258" s="26">
        <f t="shared" si="29"/>
        <v>31056.074999999993</v>
      </c>
      <c r="G258" s="26">
        <f t="shared" si="26"/>
        <v>12940.031249999996</v>
      </c>
      <c r="H258" s="26">
        <f t="shared" si="30"/>
        <v>20886.364799999999</v>
      </c>
      <c r="I258" s="26">
        <f t="shared" si="27"/>
        <v>158770.62104999999</v>
      </c>
      <c r="J258" s="5">
        <v>30</v>
      </c>
      <c r="K258" s="11">
        <v>9930</v>
      </c>
      <c r="L258" s="11">
        <v>0</v>
      </c>
      <c r="M258" s="11">
        <v>0</v>
      </c>
      <c r="N258" s="11">
        <v>0</v>
      </c>
      <c r="O258" s="11">
        <v>0</v>
      </c>
      <c r="P258" s="11">
        <v>0</v>
      </c>
      <c r="Q258" s="11">
        <v>0</v>
      </c>
      <c r="R258" s="12">
        <v>262.91999999999996</v>
      </c>
      <c r="S258" s="12">
        <v>0</v>
      </c>
      <c r="T258" s="12">
        <v>0</v>
      </c>
      <c r="U258" s="12">
        <v>0</v>
      </c>
      <c r="V258" s="12">
        <v>0</v>
      </c>
      <c r="W258" s="12">
        <v>0</v>
      </c>
      <c r="X258" s="12">
        <v>0</v>
      </c>
      <c r="Y258" s="13">
        <v>31056.074999999993</v>
      </c>
      <c r="Z258" s="13">
        <v>20886.364799999999</v>
      </c>
      <c r="AA258" s="14">
        <f t="shared" si="25"/>
        <v>93888.15</v>
      </c>
      <c r="AB258" s="10"/>
    </row>
    <row r="259" spans="1:28" x14ac:dyDescent="0.3">
      <c r="A259" s="5">
        <v>6313</v>
      </c>
      <c r="B259" s="5" t="s">
        <v>517</v>
      </c>
      <c r="C259" s="5">
        <v>256</v>
      </c>
      <c r="D259" s="5" t="s">
        <v>517</v>
      </c>
      <c r="E259" s="26">
        <f t="shared" si="28"/>
        <v>31929.535</v>
      </c>
      <c r="F259" s="26">
        <f t="shared" si="29"/>
        <v>10769.435764468935</v>
      </c>
      <c r="G259" s="26">
        <f t="shared" si="26"/>
        <v>4487.2649018620559</v>
      </c>
      <c r="H259" s="26">
        <f t="shared" si="30"/>
        <v>7537.561474383434</v>
      </c>
      <c r="I259" s="26">
        <f t="shared" si="27"/>
        <v>54723.797140714421</v>
      </c>
      <c r="J259" s="5">
        <v>60</v>
      </c>
      <c r="K259" s="11">
        <v>3377</v>
      </c>
      <c r="L259" s="11">
        <v>0</v>
      </c>
      <c r="M259" s="11">
        <v>0</v>
      </c>
      <c r="N259" s="11">
        <v>0</v>
      </c>
      <c r="O259" s="11">
        <v>0</v>
      </c>
      <c r="P259" s="11">
        <v>0</v>
      </c>
      <c r="Q259" s="11">
        <v>0</v>
      </c>
      <c r="R259" s="12">
        <v>279.00360802426093</v>
      </c>
      <c r="S259" s="12">
        <v>0</v>
      </c>
      <c r="T259" s="12">
        <v>0</v>
      </c>
      <c r="U259" s="12">
        <v>0</v>
      </c>
      <c r="V259" s="12">
        <v>0</v>
      </c>
      <c r="W259" s="12">
        <v>0</v>
      </c>
      <c r="X259" s="12">
        <v>0</v>
      </c>
      <c r="Y259" s="13">
        <v>10769.435764468935</v>
      </c>
      <c r="Z259" s="13">
        <v>7537.561474383434</v>
      </c>
      <c r="AA259" s="14">
        <f t="shared" si="25"/>
        <v>31929.535</v>
      </c>
      <c r="AB259" s="10"/>
    </row>
    <row r="260" spans="1:28" x14ac:dyDescent="0.3">
      <c r="A260" s="5">
        <v>281</v>
      </c>
      <c r="B260" s="5" t="s">
        <v>155</v>
      </c>
      <c r="C260" s="5">
        <v>257</v>
      </c>
      <c r="D260" s="5" t="s">
        <v>155</v>
      </c>
      <c r="E260" s="26">
        <f t="shared" si="28"/>
        <v>120617.435</v>
      </c>
      <c r="F260" s="26">
        <f t="shared" si="29"/>
        <v>32925.573428395815</v>
      </c>
      <c r="G260" s="26">
        <f t="shared" si="26"/>
        <v>13718.988928498256</v>
      </c>
      <c r="H260" s="26">
        <f t="shared" si="30"/>
        <v>19720.831348477772</v>
      </c>
      <c r="I260" s="26">
        <f t="shared" si="27"/>
        <v>186982.82870537185</v>
      </c>
      <c r="J260" s="5">
        <v>80</v>
      </c>
      <c r="K260" s="11">
        <v>12757</v>
      </c>
      <c r="L260" s="11">
        <v>0</v>
      </c>
      <c r="M260" s="11">
        <v>0</v>
      </c>
      <c r="N260" s="11">
        <v>0</v>
      </c>
      <c r="O260" s="11">
        <v>0</v>
      </c>
      <c r="P260" s="11">
        <v>0</v>
      </c>
      <c r="Q260" s="11">
        <v>0</v>
      </c>
      <c r="R260" s="12">
        <v>193.23539378848642</v>
      </c>
      <c r="S260" s="12">
        <v>0</v>
      </c>
      <c r="T260" s="12">
        <v>0</v>
      </c>
      <c r="U260" s="12">
        <v>0</v>
      </c>
      <c r="V260" s="12">
        <v>0</v>
      </c>
      <c r="W260" s="12">
        <v>0</v>
      </c>
      <c r="X260" s="12">
        <v>0</v>
      </c>
      <c r="Y260" s="13">
        <v>32925.573428395815</v>
      </c>
      <c r="Z260" s="13">
        <v>19720.831348477772</v>
      </c>
      <c r="AA260" s="14">
        <f t="shared" ref="AA260:AA323" si="31">9.455*K260</f>
        <v>120617.435</v>
      </c>
      <c r="AB260" s="10"/>
    </row>
    <row r="261" spans="1:28" x14ac:dyDescent="0.3">
      <c r="A261" s="5">
        <v>647</v>
      </c>
      <c r="B261" s="5" t="s">
        <v>482</v>
      </c>
      <c r="C261" s="5">
        <v>258</v>
      </c>
      <c r="D261" s="5" t="s">
        <v>482</v>
      </c>
      <c r="E261" s="26">
        <f t="shared" si="28"/>
        <v>241499.61000000002</v>
      </c>
      <c r="F261" s="26">
        <f t="shared" si="29"/>
        <v>70852.230899999995</v>
      </c>
      <c r="G261" s="26">
        <f t="shared" ref="G261:G324" si="32">(F261/12)*5</f>
        <v>29521.762875</v>
      </c>
      <c r="H261" s="26">
        <f t="shared" si="30"/>
        <v>47089.231199999995</v>
      </c>
      <c r="I261" s="26">
        <f t="shared" ref="I261:I324" si="33">SUM(E261:H261)</f>
        <v>388962.83497500001</v>
      </c>
      <c r="J261" s="5">
        <v>132</v>
      </c>
      <c r="K261" s="11">
        <v>25542</v>
      </c>
      <c r="L261" s="11">
        <v>0</v>
      </c>
      <c r="M261" s="11">
        <v>0</v>
      </c>
      <c r="N261" s="11">
        <v>0</v>
      </c>
      <c r="O261" s="11">
        <v>0</v>
      </c>
      <c r="P261" s="11">
        <v>0</v>
      </c>
      <c r="Q261" s="11">
        <v>0</v>
      </c>
      <c r="R261" s="12">
        <v>230.45</v>
      </c>
      <c r="S261" s="12">
        <v>0</v>
      </c>
      <c r="T261" s="12">
        <v>0</v>
      </c>
      <c r="U261" s="12">
        <v>0</v>
      </c>
      <c r="V261" s="12">
        <v>0</v>
      </c>
      <c r="W261" s="12">
        <v>0</v>
      </c>
      <c r="X261" s="12">
        <v>0</v>
      </c>
      <c r="Y261" s="13">
        <v>70852.230899999995</v>
      </c>
      <c r="Z261" s="13">
        <v>47089.231199999995</v>
      </c>
      <c r="AA261" s="14">
        <f t="shared" si="31"/>
        <v>241499.61000000002</v>
      </c>
      <c r="AB261" s="10"/>
    </row>
    <row r="262" spans="1:28" x14ac:dyDescent="0.3">
      <c r="A262" s="5">
        <v>3374</v>
      </c>
      <c r="B262" s="5" t="s">
        <v>460</v>
      </c>
      <c r="C262" s="5">
        <v>259</v>
      </c>
      <c r="D262" s="5" t="s">
        <v>460</v>
      </c>
      <c r="E262" s="26">
        <f t="shared" si="28"/>
        <v>713058.28</v>
      </c>
      <c r="F262" s="26">
        <f t="shared" si="29"/>
        <v>240705.24719999995</v>
      </c>
      <c r="G262" s="26">
        <f t="shared" si="32"/>
        <v>100293.85299999997</v>
      </c>
      <c r="H262" s="26">
        <f t="shared" si="30"/>
        <v>151948.15679999997</v>
      </c>
      <c r="I262" s="26">
        <f t="shared" si="33"/>
        <v>1206005.537</v>
      </c>
      <c r="J262" s="5">
        <v>362</v>
      </c>
      <c r="K262" s="11">
        <v>75416</v>
      </c>
      <c r="L262" s="11">
        <v>0</v>
      </c>
      <c r="M262" s="11">
        <v>0</v>
      </c>
      <c r="N262" s="11">
        <v>0</v>
      </c>
      <c r="O262" s="11">
        <v>0</v>
      </c>
      <c r="P262" s="11">
        <v>0</v>
      </c>
      <c r="Q262" s="11">
        <v>0</v>
      </c>
      <c r="R262" s="12">
        <v>251.84999999999997</v>
      </c>
      <c r="S262" s="12">
        <v>0</v>
      </c>
      <c r="T262" s="12">
        <v>0</v>
      </c>
      <c r="U262" s="12">
        <v>0</v>
      </c>
      <c r="V262" s="12">
        <v>0</v>
      </c>
      <c r="W262" s="12">
        <v>0</v>
      </c>
      <c r="X262" s="12">
        <v>0</v>
      </c>
      <c r="Y262" s="13">
        <v>240705.24719999995</v>
      </c>
      <c r="Z262" s="13">
        <v>151948.15679999997</v>
      </c>
      <c r="AA262" s="14">
        <f t="shared" si="31"/>
        <v>713058.28</v>
      </c>
      <c r="AB262" s="10"/>
    </row>
    <row r="263" spans="1:28" x14ac:dyDescent="0.3">
      <c r="A263" s="5">
        <v>604</v>
      </c>
      <c r="B263" s="5" t="s">
        <v>479</v>
      </c>
      <c r="C263" s="5">
        <v>260</v>
      </c>
      <c r="D263" s="5" t="s">
        <v>479</v>
      </c>
      <c r="E263" s="26">
        <f t="shared" si="28"/>
        <v>566628.69499999995</v>
      </c>
      <c r="F263" s="26">
        <f t="shared" si="29"/>
        <v>161573.77725508882</v>
      </c>
      <c r="G263" s="26">
        <f t="shared" si="32"/>
        <v>67322.407189620339</v>
      </c>
      <c r="H263" s="26">
        <f t="shared" si="30"/>
        <v>96283.902082714048</v>
      </c>
      <c r="I263" s="26">
        <f t="shared" si="33"/>
        <v>891808.78152742307</v>
      </c>
      <c r="J263" s="5">
        <v>280</v>
      </c>
      <c r="K263" s="11">
        <v>59929</v>
      </c>
      <c r="L263" s="11">
        <v>0</v>
      </c>
      <c r="M263" s="11">
        <v>0</v>
      </c>
      <c r="N263" s="11">
        <v>0</v>
      </c>
      <c r="O263" s="11">
        <v>0</v>
      </c>
      <c r="P263" s="11">
        <v>0</v>
      </c>
      <c r="Q263" s="11">
        <v>0</v>
      </c>
      <c r="R263" s="12">
        <v>200.82911045302367</v>
      </c>
      <c r="S263" s="12">
        <v>0</v>
      </c>
      <c r="T263" s="12">
        <v>0</v>
      </c>
      <c r="U263" s="12">
        <v>0</v>
      </c>
      <c r="V263" s="12">
        <v>0</v>
      </c>
      <c r="W263" s="12">
        <v>0</v>
      </c>
      <c r="X263" s="12">
        <v>0</v>
      </c>
      <c r="Y263" s="13">
        <v>161573.77725508882</v>
      </c>
      <c r="Z263" s="13">
        <v>96283.902082714048</v>
      </c>
      <c r="AA263" s="14">
        <f t="shared" si="31"/>
        <v>566628.69499999995</v>
      </c>
      <c r="AB263" s="10"/>
    </row>
    <row r="264" spans="1:28" x14ac:dyDescent="0.3">
      <c r="A264" s="5">
        <v>5905</v>
      </c>
      <c r="B264" s="5" t="s">
        <v>527</v>
      </c>
      <c r="C264" s="5">
        <v>261</v>
      </c>
      <c r="D264" s="5" t="s">
        <v>527</v>
      </c>
      <c r="E264" s="26">
        <f t="shared" si="28"/>
        <v>9814.2900000000009</v>
      </c>
      <c r="F264" s="26">
        <f t="shared" si="29"/>
        <v>2536.3529999999996</v>
      </c>
      <c r="G264" s="26">
        <f t="shared" si="32"/>
        <v>1056.8137499999998</v>
      </c>
      <c r="H264" s="26">
        <f t="shared" si="30"/>
        <v>1688.70144</v>
      </c>
      <c r="I264" s="26">
        <f t="shared" si="33"/>
        <v>15096.15819</v>
      </c>
      <c r="J264" s="5">
        <v>48</v>
      </c>
      <c r="K264" s="11">
        <v>1038</v>
      </c>
      <c r="L264" s="11">
        <v>0</v>
      </c>
      <c r="M264" s="11">
        <v>0</v>
      </c>
      <c r="N264" s="11">
        <v>0</v>
      </c>
      <c r="O264" s="11">
        <v>0</v>
      </c>
      <c r="P264" s="11">
        <v>0</v>
      </c>
      <c r="Q264" s="11">
        <v>0</v>
      </c>
      <c r="R264" s="12">
        <v>203.36</v>
      </c>
      <c r="S264" s="12">
        <v>0</v>
      </c>
      <c r="T264" s="12">
        <v>0</v>
      </c>
      <c r="U264" s="12">
        <v>0</v>
      </c>
      <c r="V264" s="12">
        <v>0</v>
      </c>
      <c r="W264" s="12">
        <v>0</v>
      </c>
      <c r="X264" s="12">
        <v>0</v>
      </c>
      <c r="Y264" s="13">
        <v>2536.3529999999996</v>
      </c>
      <c r="Z264" s="13">
        <v>1688.70144</v>
      </c>
      <c r="AA264" s="14">
        <f t="shared" si="31"/>
        <v>9814.2900000000009</v>
      </c>
      <c r="AB264" s="10"/>
    </row>
    <row r="265" spans="1:28" x14ac:dyDescent="0.3">
      <c r="A265" s="5">
        <v>1364</v>
      </c>
      <c r="B265" s="5" t="s">
        <v>280</v>
      </c>
      <c r="C265" s="5">
        <v>262</v>
      </c>
      <c r="D265" s="5" t="s">
        <v>280</v>
      </c>
      <c r="E265" s="26">
        <f t="shared" si="28"/>
        <v>641351.56000000006</v>
      </c>
      <c r="F265" s="26">
        <f t="shared" si="29"/>
        <v>309598.81440000003</v>
      </c>
      <c r="G265" s="26">
        <f t="shared" si="32"/>
        <v>128999.50600000002</v>
      </c>
      <c r="H265" s="26">
        <f t="shared" si="30"/>
        <v>188941.96608000001</v>
      </c>
      <c r="I265" s="26">
        <f t="shared" si="33"/>
        <v>1268891.8464800001</v>
      </c>
      <c r="J265" s="5">
        <v>271</v>
      </c>
      <c r="K265" s="11">
        <v>67832</v>
      </c>
      <c r="L265" s="11">
        <v>0</v>
      </c>
      <c r="M265" s="11">
        <v>0</v>
      </c>
      <c r="N265" s="11">
        <v>0</v>
      </c>
      <c r="O265" s="11">
        <v>0</v>
      </c>
      <c r="P265" s="11">
        <v>0</v>
      </c>
      <c r="Q265" s="11">
        <v>0</v>
      </c>
      <c r="R265" s="12">
        <v>348.18000000000006</v>
      </c>
      <c r="S265" s="12">
        <v>0</v>
      </c>
      <c r="T265" s="12">
        <v>0</v>
      </c>
      <c r="U265" s="12">
        <v>0</v>
      </c>
      <c r="V265" s="12">
        <v>0</v>
      </c>
      <c r="W265" s="12">
        <v>0</v>
      </c>
      <c r="X265" s="12">
        <v>0</v>
      </c>
      <c r="Y265" s="13">
        <v>309598.81440000003</v>
      </c>
      <c r="Z265" s="13">
        <v>188941.96608000001</v>
      </c>
      <c r="AA265" s="14">
        <f t="shared" si="31"/>
        <v>641351.56000000006</v>
      </c>
      <c r="AB265" s="10"/>
    </row>
    <row r="266" spans="1:28" x14ac:dyDescent="0.3">
      <c r="A266" s="5">
        <v>1093</v>
      </c>
      <c r="B266" s="5" t="s">
        <v>161</v>
      </c>
      <c r="C266" s="5">
        <v>263</v>
      </c>
      <c r="D266" s="5" t="s">
        <v>161</v>
      </c>
      <c r="E266" s="26">
        <f t="shared" si="28"/>
        <v>18257.605</v>
      </c>
      <c r="F266" s="26">
        <f t="shared" si="29"/>
        <v>4519.9882499999994</v>
      </c>
      <c r="G266" s="26">
        <f t="shared" si="32"/>
        <v>1883.3284374999996</v>
      </c>
      <c r="H266" s="26">
        <f t="shared" si="30"/>
        <v>3133.4723200000003</v>
      </c>
      <c r="I266" s="26">
        <f t="shared" si="33"/>
        <v>27794.394007499999</v>
      </c>
      <c r="J266" s="5">
        <v>120</v>
      </c>
      <c r="K266" s="11">
        <v>1931</v>
      </c>
      <c r="L266" s="11">
        <v>0</v>
      </c>
      <c r="M266" s="11">
        <v>0</v>
      </c>
      <c r="N266" s="11">
        <v>0</v>
      </c>
      <c r="O266" s="11">
        <v>0</v>
      </c>
      <c r="P266" s="11">
        <v>0</v>
      </c>
      <c r="Q266" s="11">
        <v>0</v>
      </c>
      <c r="R266" s="12">
        <v>202.84</v>
      </c>
      <c r="S266" s="12">
        <v>0</v>
      </c>
      <c r="T266" s="12">
        <v>0</v>
      </c>
      <c r="U266" s="12">
        <v>0</v>
      </c>
      <c r="V266" s="12">
        <v>0</v>
      </c>
      <c r="W266" s="12">
        <v>0</v>
      </c>
      <c r="X266" s="12">
        <v>0</v>
      </c>
      <c r="Y266" s="13">
        <v>4519.9882499999994</v>
      </c>
      <c r="Z266" s="13">
        <v>3133.4723200000003</v>
      </c>
      <c r="AA266" s="14">
        <f t="shared" si="31"/>
        <v>18257.605</v>
      </c>
      <c r="AB266" s="10"/>
    </row>
    <row r="267" spans="1:28" x14ac:dyDescent="0.3">
      <c r="A267" s="5">
        <v>1250</v>
      </c>
      <c r="B267" s="5" t="s">
        <v>162</v>
      </c>
      <c r="C267" s="5">
        <v>264</v>
      </c>
      <c r="D267" s="5" t="s">
        <v>162</v>
      </c>
      <c r="E267" s="26">
        <f t="shared" si="28"/>
        <v>1893458.3</v>
      </c>
      <c r="F267" s="26">
        <f t="shared" si="29"/>
        <v>792430.00772565091</v>
      </c>
      <c r="G267" s="26">
        <f t="shared" si="32"/>
        <v>330179.16988568788</v>
      </c>
      <c r="H267" s="26">
        <f t="shared" si="30"/>
        <v>480720.75825368043</v>
      </c>
      <c r="I267" s="26">
        <f t="shared" si="33"/>
        <v>3496788.2358650197</v>
      </c>
      <c r="J267" s="5">
        <v>720</v>
      </c>
      <c r="K267" s="11">
        <v>200260</v>
      </c>
      <c r="L267" s="11">
        <v>0</v>
      </c>
      <c r="M267" s="11">
        <v>0</v>
      </c>
      <c r="N267" s="11">
        <v>0</v>
      </c>
      <c r="O267" s="11">
        <v>0</v>
      </c>
      <c r="P267" s="11">
        <v>0</v>
      </c>
      <c r="Q267" s="11">
        <v>0</v>
      </c>
      <c r="R267" s="12">
        <v>300.06039539453735</v>
      </c>
      <c r="S267" s="12">
        <v>0</v>
      </c>
      <c r="T267" s="12">
        <v>0</v>
      </c>
      <c r="U267" s="12">
        <v>0</v>
      </c>
      <c r="V267" s="12">
        <v>0</v>
      </c>
      <c r="W267" s="12">
        <v>0</v>
      </c>
      <c r="X267" s="12">
        <v>0</v>
      </c>
      <c r="Y267" s="13">
        <v>792430.00772565091</v>
      </c>
      <c r="Z267" s="13">
        <v>480720.75825368043</v>
      </c>
      <c r="AA267" s="14">
        <f t="shared" si="31"/>
        <v>1893458.3</v>
      </c>
      <c r="AB267" s="10"/>
    </row>
    <row r="268" spans="1:28" x14ac:dyDescent="0.3">
      <c r="A268" s="5">
        <v>841</v>
      </c>
      <c r="B268" s="5" t="s">
        <v>164</v>
      </c>
      <c r="C268" s="5">
        <v>265</v>
      </c>
      <c r="D268" s="5" t="s">
        <v>164</v>
      </c>
      <c r="E268" s="26">
        <f t="shared" si="28"/>
        <v>182207.30499999999</v>
      </c>
      <c r="F268" s="26">
        <f t="shared" si="29"/>
        <v>50316.597650409029</v>
      </c>
      <c r="G268" s="26">
        <f t="shared" si="32"/>
        <v>20965.249021003761</v>
      </c>
      <c r="H268" s="26">
        <f t="shared" si="30"/>
        <v>33127.114826884812</v>
      </c>
      <c r="I268" s="26">
        <f t="shared" si="33"/>
        <v>286616.26649829757</v>
      </c>
      <c r="J268" s="5">
        <v>160</v>
      </c>
      <c r="K268" s="11">
        <v>19271</v>
      </c>
      <c r="L268" s="11">
        <v>0</v>
      </c>
      <c r="M268" s="11">
        <v>0</v>
      </c>
      <c r="N268" s="11">
        <v>0</v>
      </c>
      <c r="O268" s="11">
        <v>0</v>
      </c>
      <c r="P268" s="11">
        <v>0</v>
      </c>
      <c r="Q268" s="11">
        <v>0</v>
      </c>
      <c r="R268" s="12">
        <v>214.87672426758348</v>
      </c>
      <c r="S268" s="12">
        <v>0</v>
      </c>
      <c r="T268" s="12">
        <v>0</v>
      </c>
      <c r="U268" s="12">
        <v>0</v>
      </c>
      <c r="V268" s="12">
        <v>0</v>
      </c>
      <c r="W268" s="12">
        <v>0</v>
      </c>
      <c r="X268" s="12">
        <v>0</v>
      </c>
      <c r="Y268" s="13">
        <v>50316.597650409029</v>
      </c>
      <c r="Z268" s="13">
        <v>33127.114826884812</v>
      </c>
      <c r="AA268" s="14">
        <f t="shared" si="31"/>
        <v>182207.30499999999</v>
      </c>
      <c r="AB268" s="10"/>
    </row>
    <row r="269" spans="1:28" x14ac:dyDescent="0.3">
      <c r="A269" s="5">
        <v>3164</v>
      </c>
      <c r="B269" s="5" t="s">
        <v>165</v>
      </c>
      <c r="C269" s="5">
        <v>266</v>
      </c>
      <c r="D269" s="5" t="s">
        <v>165</v>
      </c>
      <c r="E269" s="26">
        <f t="shared" si="28"/>
        <v>416672.39500000002</v>
      </c>
      <c r="F269" s="26">
        <f t="shared" si="29"/>
        <v>121711.37571522429</v>
      </c>
      <c r="G269" s="26">
        <f t="shared" si="32"/>
        <v>50713.073214676784</v>
      </c>
      <c r="H269" s="26">
        <f t="shared" si="30"/>
        <v>74290.616914786282</v>
      </c>
      <c r="I269" s="26">
        <f t="shared" si="33"/>
        <v>663387.46084468742</v>
      </c>
      <c r="J269" s="5">
        <v>147</v>
      </c>
      <c r="K269" s="11">
        <v>44069</v>
      </c>
      <c r="L269" s="11">
        <v>0</v>
      </c>
      <c r="M269" s="11">
        <v>0</v>
      </c>
      <c r="N269" s="11">
        <v>0</v>
      </c>
      <c r="O269" s="11">
        <v>0</v>
      </c>
      <c r="P269" s="11">
        <v>0</v>
      </c>
      <c r="Q269" s="11">
        <v>0</v>
      </c>
      <c r="R269" s="12">
        <v>210.7224378667155</v>
      </c>
      <c r="S269" s="12">
        <v>0</v>
      </c>
      <c r="T269" s="12">
        <v>0</v>
      </c>
      <c r="U269" s="12">
        <v>0</v>
      </c>
      <c r="V269" s="12">
        <v>0</v>
      </c>
      <c r="W269" s="12">
        <v>0</v>
      </c>
      <c r="X269" s="12">
        <v>0</v>
      </c>
      <c r="Y269" s="13">
        <v>121711.37571522429</v>
      </c>
      <c r="Z269" s="13">
        <v>74290.616914786282</v>
      </c>
      <c r="AA269" s="14">
        <f t="shared" si="31"/>
        <v>416672.39500000002</v>
      </c>
      <c r="AB269" s="10"/>
    </row>
    <row r="270" spans="1:28" x14ac:dyDescent="0.3">
      <c r="A270" s="5">
        <v>1248</v>
      </c>
      <c r="B270" s="5" t="s">
        <v>558</v>
      </c>
      <c r="C270" s="5">
        <v>267</v>
      </c>
      <c r="D270" s="5" t="s">
        <v>558</v>
      </c>
      <c r="E270" s="26">
        <f t="shared" si="28"/>
        <v>722305.27</v>
      </c>
      <c r="F270" s="26">
        <f t="shared" si="29"/>
        <v>304949.56919999991</v>
      </c>
      <c r="G270" s="26">
        <f t="shared" si="32"/>
        <v>127062.32049999997</v>
      </c>
      <c r="H270" s="26">
        <f t="shared" si="30"/>
        <v>180185.94415999996</v>
      </c>
      <c r="I270" s="26">
        <f t="shared" si="33"/>
        <v>1334503.1038599999</v>
      </c>
      <c r="J270" s="5">
        <v>240</v>
      </c>
      <c r="K270" s="11">
        <v>76394</v>
      </c>
      <c r="L270" s="11">
        <v>0</v>
      </c>
      <c r="M270" s="11">
        <v>0</v>
      </c>
      <c r="N270" s="11">
        <v>0</v>
      </c>
      <c r="O270" s="11">
        <v>0</v>
      </c>
      <c r="P270" s="11">
        <v>0</v>
      </c>
      <c r="Q270" s="11">
        <v>0</v>
      </c>
      <c r="R270" s="12">
        <v>294.82999999999993</v>
      </c>
      <c r="S270" s="12">
        <v>0</v>
      </c>
      <c r="T270" s="12">
        <v>0</v>
      </c>
      <c r="U270" s="12">
        <v>0</v>
      </c>
      <c r="V270" s="12">
        <v>0</v>
      </c>
      <c r="W270" s="12">
        <v>0</v>
      </c>
      <c r="X270" s="12">
        <v>0</v>
      </c>
      <c r="Y270" s="13">
        <v>304949.56919999991</v>
      </c>
      <c r="Z270" s="13">
        <v>180185.94415999996</v>
      </c>
      <c r="AA270" s="14">
        <f t="shared" si="31"/>
        <v>722305.27</v>
      </c>
      <c r="AB270" s="10"/>
    </row>
    <row r="271" spans="1:28" x14ac:dyDescent="0.3">
      <c r="A271" s="5">
        <v>475</v>
      </c>
      <c r="B271" s="5" t="s">
        <v>168</v>
      </c>
      <c r="C271" s="5">
        <v>268</v>
      </c>
      <c r="D271" s="5" t="s">
        <v>168</v>
      </c>
      <c r="E271" s="26">
        <f t="shared" si="28"/>
        <v>100610.655</v>
      </c>
      <c r="F271" s="26">
        <f t="shared" si="29"/>
        <v>29712.942890437615</v>
      </c>
      <c r="G271" s="26">
        <f t="shared" si="32"/>
        <v>12380.392871015672</v>
      </c>
      <c r="H271" s="26">
        <f t="shared" si="30"/>
        <v>17477.955354900063</v>
      </c>
      <c r="I271" s="26">
        <f t="shared" si="33"/>
        <v>160181.94611635336</v>
      </c>
      <c r="J271" s="5">
        <v>40</v>
      </c>
      <c r="K271" s="11">
        <v>10641</v>
      </c>
      <c r="L271" s="11">
        <v>0</v>
      </c>
      <c r="M271" s="11">
        <v>0</v>
      </c>
      <c r="N271" s="11">
        <v>0</v>
      </c>
      <c r="O271" s="11">
        <v>0</v>
      </c>
      <c r="P271" s="11">
        <v>0</v>
      </c>
      <c r="Q271" s="11">
        <v>0</v>
      </c>
      <c r="R271" s="12">
        <v>205.3138257083458</v>
      </c>
      <c r="S271" s="12">
        <v>0</v>
      </c>
      <c r="T271" s="12">
        <v>0</v>
      </c>
      <c r="U271" s="12">
        <v>0</v>
      </c>
      <c r="V271" s="12">
        <v>0</v>
      </c>
      <c r="W271" s="12">
        <v>0</v>
      </c>
      <c r="X271" s="12">
        <v>0</v>
      </c>
      <c r="Y271" s="13">
        <v>29712.942890437615</v>
      </c>
      <c r="Z271" s="13">
        <v>17477.955354900063</v>
      </c>
      <c r="AA271" s="14">
        <f t="shared" si="31"/>
        <v>100610.655</v>
      </c>
      <c r="AB271" s="10"/>
    </row>
    <row r="272" spans="1:28" x14ac:dyDescent="0.3">
      <c r="A272" s="5">
        <v>473</v>
      </c>
      <c r="B272" s="5" t="s">
        <v>167</v>
      </c>
      <c r="C272" s="5">
        <v>269</v>
      </c>
      <c r="D272" s="5" t="s">
        <v>167</v>
      </c>
      <c r="E272" s="26">
        <f t="shared" si="28"/>
        <v>93330.305000000008</v>
      </c>
      <c r="F272" s="26">
        <f t="shared" si="29"/>
        <v>27289.932498064216</v>
      </c>
      <c r="G272" s="26">
        <f t="shared" si="32"/>
        <v>11370.805207526757</v>
      </c>
      <c r="H272" s="26">
        <f t="shared" si="30"/>
        <v>15917.618345634251</v>
      </c>
      <c r="I272" s="26">
        <f t="shared" si="33"/>
        <v>147908.66105122524</v>
      </c>
      <c r="J272" s="5">
        <v>40</v>
      </c>
      <c r="K272" s="11">
        <v>9871</v>
      </c>
      <c r="L272" s="11">
        <v>0</v>
      </c>
      <c r="M272" s="11">
        <v>0</v>
      </c>
      <c r="N272" s="11">
        <v>0</v>
      </c>
      <c r="O272" s="11">
        <v>0</v>
      </c>
      <c r="P272" s="11">
        <v>0</v>
      </c>
      <c r="Q272" s="11">
        <v>0</v>
      </c>
      <c r="R272" s="12">
        <v>201.57048862367353</v>
      </c>
      <c r="S272" s="12">
        <v>0</v>
      </c>
      <c r="T272" s="12">
        <v>0</v>
      </c>
      <c r="U272" s="12">
        <v>0</v>
      </c>
      <c r="V272" s="12">
        <v>0</v>
      </c>
      <c r="W272" s="12">
        <v>0</v>
      </c>
      <c r="X272" s="12">
        <v>0</v>
      </c>
      <c r="Y272" s="13">
        <v>27289.932498064216</v>
      </c>
      <c r="Z272" s="13">
        <v>15917.618345634251</v>
      </c>
      <c r="AA272" s="14">
        <f t="shared" si="31"/>
        <v>93330.305000000008</v>
      </c>
      <c r="AB272" s="10"/>
    </row>
    <row r="273" spans="1:28" x14ac:dyDescent="0.3">
      <c r="A273" s="5">
        <v>1707</v>
      </c>
      <c r="B273" s="5" t="s">
        <v>608</v>
      </c>
      <c r="C273" s="5">
        <v>270</v>
      </c>
      <c r="D273" s="5" t="s">
        <v>608</v>
      </c>
      <c r="E273" s="26">
        <f t="shared" si="28"/>
        <v>491187.25</v>
      </c>
      <c r="F273" s="26">
        <f t="shared" si="29"/>
        <v>178100.47734424149</v>
      </c>
      <c r="G273" s="26">
        <f t="shared" si="32"/>
        <v>74208.532226767289</v>
      </c>
      <c r="H273" s="26">
        <f t="shared" si="30"/>
        <v>106494.88525026212</v>
      </c>
      <c r="I273" s="26">
        <f t="shared" si="33"/>
        <v>849991.14482127083</v>
      </c>
      <c r="J273" s="5">
        <v>200</v>
      </c>
      <c r="K273" s="11">
        <v>51950</v>
      </c>
      <c r="L273" s="11">
        <v>0</v>
      </c>
      <c r="M273" s="11">
        <v>0</v>
      </c>
      <c r="N273" s="11">
        <v>0</v>
      </c>
      <c r="O273" s="11">
        <v>0</v>
      </c>
      <c r="P273" s="11">
        <v>0</v>
      </c>
      <c r="Q273" s="11">
        <v>0</v>
      </c>
      <c r="R273" s="12">
        <v>256.24370849437469</v>
      </c>
      <c r="S273" s="12">
        <v>0</v>
      </c>
      <c r="T273" s="12">
        <v>0</v>
      </c>
      <c r="U273" s="12">
        <v>0</v>
      </c>
      <c r="V273" s="12">
        <v>0</v>
      </c>
      <c r="W273" s="12">
        <v>0</v>
      </c>
      <c r="X273" s="12">
        <v>0</v>
      </c>
      <c r="Y273" s="13">
        <v>178100.47734424149</v>
      </c>
      <c r="Z273" s="13">
        <v>106494.88525026212</v>
      </c>
      <c r="AA273" s="14">
        <f t="shared" si="31"/>
        <v>491187.25</v>
      </c>
      <c r="AB273" s="10"/>
    </row>
    <row r="274" spans="1:28" x14ac:dyDescent="0.3">
      <c r="A274" s="5">
        <v>2974</v>
      </c>
      <c r="B274" s="5" t="s">
        <v>446</v>
      </c>
      <c r="C274" s="5">
        <v>271</v>
      </c>
      <c r="D274" s="5" t="s">
        <v>446</v>
      </c>
      <c r="E274" s="26">
        <f t="shared" si="28"/>
        <v>291091.08500000002</v>
      </c>
      <c r="F274" s="26">
        <f t="shared" si="29"/>
        <v>77608.148475482973</v>
      </c>
      <c r="G274" s="26">
        <f t="shared" si="32"/>
        <v>32336.728531451241</v>
      </c>
      <c r="H274" s="26">
        <f t="shared" si="30"/>
        <v>46523.821160257583</v>
      </c>
      <c r="I274" s="26">
        <f t="shared" si="33"/>
        <v>447559.78316719184</v>
      </c>
      <c r="J274" s="5">
        <v>140</v>
      </c>
      <c r="K274" s="11">
        <v>30787</v>
      </c>
      <c r="L274" s="11">
        <v>0</v>
      </c>
      <c r="M274" s="11">
        <v>0</v>
      </c>
      <c r="N274" s="11">
        <v>0</v>
      </c>
      <c r="O274" s="11">
        <v>0</v>
      </c>
      <c r="P274" s="11">
        <v>0</v>
      </c>
      <c r="Q274" s="11">
        <v>0</v>
      </c>
      <c r="R274" s="12">
        <v>188.89393721480488</v>
      </c>
      <c r="S274" s="12">
        <v>0</v>
      </c>
      <c r="T274" s="12">
        <v>0</v>
      </c>
      <c r="U274" s="12">
        <v>0</v>
      </c>
      <c r="V274" s="12">
        <v>0</v>
      </c>
      <c r="W274" s="12">
        <v>0</v>
      </c>
      <c r="X274" s="12">
        <v>0</v>
      </c>
      <c r="Y274" s="13">
        <v>77608.148475482973</v>
      </c>
      <c r="Z274" s="13">
        <v>46523.821160257583</v>
      </c>
      <c r="AA274" s="14">
        <f t="shared" si="31"/>
        <v>291091.08500000002</v>
      </c>
      <c r="AB274" s="10"/>
    </row>
    <row r="275" spans="1:28" x14ac:dyDescent="0.3">
      <c r="A275" s="5">
        <v>384</v>
      </c>
      <c r="B275" s="5" t="s">
        <v>452</v>
      </c>
      <c r="C275" s="5">
        <v>272</v>
      </c>
      <c r="D275" s="5" t="s">
        <v>452</v>
      </c>
      <c r="E275" s="26">
        <f t="shared" si="28"/>
        <v>464505.24</v>
      </c>
      <c r="F275" s="26">
        <f t="shared" si="29"/>
        <v>147147.85209686783</v>
      </c>
      <c r="G275" s="26">
        <f t="shared" si="32"/>
        <v>61311.605040361603</v>
      </c>
      <c r="H275" s="26">
        <f t="shared" si="30"/>
        <v>92042.112691662842</v>
      </c>
      <c r="I275" s="26">
        <f t="shared" si="33"/>
        <v>765006.80982889235</v>
      </c>
      <c r="J275" s="5">
        <v>160</v>
      </c>
      <c r="K275" s="11">
        <v>49128</v>
      </c>
      <c r="L275" s="11">
        <v>0</v>
      </c>
      <c r="M275" s="11">
        <v>0</v>
      </c>
      <c r="N275" s="11">
        <v>0</v>
      </c>
      <c r="O275" s="11">
        <v>0</v>
      </c>
      <c r="P275" s="11">
        <v>0</v>
      </c>
      <c r="Q275" s="11">
        <v>0</v>
      </c>
      <c r="R275" s="12">
        <v>234.18954743644875</v>
      </c>
      <c r="S275" s="12">
        <v>0</v>
      </c>
      <c r="T275" s="12">
        <v>0</v>
      </c>
      <c r="U275" s="12">
        <v>0</v>
      </c>
      <c r="V275" s="12">
        <v>0</v>
      </c>
      <c r="W275" s="12">
        <v>0</v>
      </c>
      <c r="X275" s="12">
        <v>0</v>
      </c>
      <c r="Y275" s="13">
        <v>147147.85209686783</v>
      </c>
      <c r="Z275" s="13">
        <v>92042.112691662842</v>
      </c>
      <c r="AA275" s="14">
        <f t="shared" si="31"/>
        <v>464505.24</v>
      </c>
      <c r="AB275" s="10"/>
    </row>
    <row r="276" spans="1:28" x14ac:dyDescent="0.3">
      <c r="A276" s="5">
        <v>7665</v>
      </c>
      <c r="B276" s="5" t="s">
        <v>268</v>
      </c>
      <c r="C276" s="5">
        <v>273</v>
      </c>
      <c r="D276" s="5" t="s">
        <v>268</v>
      </c>
      <c r="E276" s="26">
        <f t="shared" ref="E276:E339" si="34">AA276</f>
        <v>772558.59499999997</v>
      </c>
      <c r="F276" s="26">
        <f t="shared" ref="F276:F339" si="35">Y276</f>
        <v>299037.59695091203</v>
      </c>
      <c r="G276" s="26">
        <f t="shared" si="32"/>
        <v>124598.99872954667</v>
      </c>
      <c r="H276" s="26">
        <f t="shared" ref="H276:H339" si="36">Z276</f>
        <v>195066.08533381976</v>
      </c>
      <c r="I276" s="26">
        <f t="shared" si="33"/>
        <v>1391261.2760142784</v>
      </c>
      <c r="J276" s="5">
        <v>280</v>
      </c>
      <c r="K276" s="11">
        <v>81709</v>
      </c>
      <c r="L276" s="11">
        <v>0</v>
      </c>
      <c r="M276" s="11">
        <v>0</v>
      </c>
      <c r="N276" s="11">
        <v>0</v>
      </c>
      <c r="O276" s="11">
        <v>0</v>
      </c>
      <c r="P276" s="11">
        <v>0</v>
      </c>
      <c r="Q276" s="11">
        <v>0</v>
      </c>
      <c r="R276" s="12">
        <v>298.41584974393845</v>
      </c>
      <c r="S276" s="12">
        <v>0</v>
      </c>
      <c r="T276" s="12">
        <v>0</v>
      </c>
      <c r="U276" s="12">
        <v>0</v>
      </c>
      <c r="V276" s="12">
        <v>0</v>
      </c>
      <c r="W276" s="12">
        <v>0</v>
      </c>
      <c r="X276" s="12">
        <v>0</v>
      </c>
      <c r="Y276" s="13">
        <v>299037.59695091203</v>
      </c>
      <c r="Z276" s="13">
        <v>195066.08533381976</v>
      </c>
      <c r="AA276" s="14">
        <f t="shared" si="31"/>
        <v>772558.59499999997</v>
      </c>
      <c r="AB276" s="10"/>
    </row>
    <row r="277" spans="1:28" x14ac:dyDescent="0.3">
      <c r="A277" s="5">
        <v>1701</v>
      </c>
      <c r="B277" s="5" t="s">
        <v>169</v>
      </c>
      <c r="C277" s="5">
        <v>274</v>
      </c>
      <c r="D277" s="5" t="s">
        <v>169</v>
      </c>
      <c r="E277" s="26">
        <f t="shared" si="34"/>
        <v>182150.57500000001</v>
      </c>
      <c r="F277" s="26">
        <f t="shared" si="35"/>
        <v>77728.091078513738</v>
      </c>
      <c r="G277" s="26">
        <f t="shared" si="32"/>
        <v>32386.704616047391</v>
      </c>
      <c r="H277" s="26">
        <f t="shared" si="36"/>
        <v>49698.860708540662</v>
      </c>
      <c r="I277" s="26">
        <f t="shared" si="33"/>
        <v>341964.23140310182</v>
      </c>
      <c r="J277" s="5">
        <v>120</v>
      </c>
      <c r="K277" s="11">
        <v>19265</v>
      </c>
      <c r="L277" s="11">
        <v>0</v>
      </c>
      <c r="M277" s="11">
        <v>0</v>
      </c>
      <c r="N277" s="11">
        <v>0</v>
      </c>
      <c r="O277" s="11">
        <v>0</v>
      </c>
      <c r="P277" s="11">
        <v>0</v>
      </c>
      <c r="Q277" s="11">
        <v>0</v>
      </c>
      <c r="R277" s="12">
        <v>322.4686004966303</v>
      </c>
      <c r="S277" s="12">
        <v>0</v>
      </c>
      <c r="T277" s="12">
        <v>0</v>
      </c>
      <c r="U277" s="12">
        <v>0</v>
      </c>
      <c r="V277" s="12">
        <v>0</v>
      </c>
      <c r="W277" s="12">
        <v>0</v>
      </c>
      <c r="X277" s="12">
        <v>0</v>
      </c>
      <c r="Y277" s="13">
        <v>77728.091078513738</v>
      </c>
      <c r="Z277" s="13">
        <v>49698.860708540662</v>
      </c>
      <c r="AA277" s="14">
        <f t="shared" si="31"/>
        <v>182150.57500000001</v>
      </c>
      <c r="AB277" s="10"/>
    </row>
    <row r="278" spans="1:28" x14ac:dyDescent="0.3">
      <c r="A278" s="5">
        <v>672</v>
      </c>
      <c r="B278" s="5" t="s">
        <v>488</v>
      </c>
      <c r="C278" s="5">
        <v>275</v>
      </c>
      <c r="D278" s="5" t="s">
        <v>488</v>
      </c>
      <c r="E278" s="26">
        <f t="shared" si="34"/>
        <v>214760.87</v>
      </c>
      <c r="F278" s="26">
        <f t="shared" si="35"/>
        <v>53462.028699510927</v>
      </c>
      <c r="G278" s="26">
        <f t="shared" si="32"/>
        <v>22275.845291462887</v>
      </c>
      <c r="H278" s="26">
        <f t="shared" si="36"/>
        <v>34625.8736530725</v>
      </c>
      <c r="I278" s="26">
        <f t="shared" si="33"/>
        <v>325124.61764404632</v>
      </c>
      <c r="J278" s="5">
        <v>80</v>
      </c>
      <c r="K278" s="11">
        <v>22714</v>
      </c>
      <c r="L278" s="11">
        <v>0</v>
      </c>
      <c r="M278" s="11">
        <v>0</v>
      </c>
      <c r="N278" s="11">
        <v>0</v>
      </c>
      <c r="O278" s="11">
        <v>0</v>
      </c>
      <c r="P278" s="11">
        <v>0</v>
      </c>
      <c r="Q278" s="11">
        <v>0</v>
      </c>
      <c r="R278" s="12">
        <v>190.55358838751704</v>
      </c>
      <c r="S278" s="12">
        <v>0</v>
      </c>
      <c r="T278" s="12">
        <v>0</v>
      </c>
      <c r="U278" s="12">
        <v>0</v>
      </c>
      <c r="V278" s="12">
        <v>0</v>
      </c>
      <c r="W278" s="12">
        <v>0</v>
      </c>
      <c r="X278" s="12">
        <v>0</v>
      </c>
      <c r="Y278" s="13">
        <v>53462.028699510927</v>
      </c>
      <c r="Z278" s="13">
        <v>34625.8736530725</v>
      </c>
      <c r="AA278" s="14">
        <f t="shared" si="31"/>
        <v>214760.87</v>
      </c>
      <c r="AB278" s="10"/>
    </row>
    <row r="279" spans="1:28" x14ac:dyDescent="0.3">
      <c r="A279" s="5">
        <v>674</v>
      </c>
      <c r="B279" s="5" t="s">
        <v>487</v>
      </c>
      <c r="C279" s="5">
        <v>276</v>
      </c>
      <c r="D279" s="5" t="s">
        <v>487</v>
      </c>
      <c r="E279" s="26">
        <f t="shared" si="34"/>
        <v>137116.41</v>
      </c>
      <c r="F279" s="26">
        <f t="shared" si="35"/>
        <v>42081.207317950582</v>
      </c>
      <c r="G279" s="26">
        <f t="shared" si="32"/>
        <v>17533.836382479411</v>
      </c>
      <c r="H279" s="26">
        <f t="shared" si="36"/>
        <v>27242.892489573645</v>
      </c>
      <c r="I279" s="26">
        <f t="shared" si="33"/>
        <v>223974.34619000365</v>
      </c>
      <c r="J279" s="5">
        <v>103</v>
      </c>
      <c r="K279" s="11">
        <v>14502</v>
      </c>
      <c r="L279" s="11">
        <v>0</v>
      </c>
      <c r="M279" s="11">
        <v>0</v>
      </c>
      <c r="N279" s="11">
        <v>0</v>
      </c>
      <c r="O279" s="11">
        <v>0</v>
      </c>
      <c r="P279" s="11">
        <v>0</v>
      </c>
      <c r="Q279" s="11">
        <v>0</v>
      </c>
      <c r="R279" s="12">
        <v>234.8201324780517</v>
      </c>
      <c r="S279" s="12">
        <v>0</v>
      </c>
      <c r="T279" s="12">
        <v>0</v>
      </c>
      <c r="U279" s="12">
        <v>0</v>
      </c>
      <c r="V279" s="12">
        <v>0</v>
      </c>
      <c r="W279" s="12">
        <v>0</v>
      </c>
      <c r="X279" s="12">
        <v>0</v>
      </c>
      <c r="Y279" s="13">
        <v>42081.207317950582</v>
      </c>
      <c r="Z279" s="13">
        <v>27242.892489573645</v>
      </c>
      <c r="AA279" s="14">
        <f t="shared" si="31"/>
        <v>137116.41</v>
      </c>
      <c r="AB279" s="10"/>
    </row>
    <row r="280" spans="1:28" x14ac:dyDescent="0.3">
      <c r="A280" s="5">
        <v>390</v>
      </c>
      <c r="B280" s="5" t="s">
        <v>454</v>
      </c>
      <c r="C280" s="5">
        <v>277</v>
      </c>
      <c r="D280" s="5" t="s">
        <v>454</v>
      </c>
      <c r="E280" s="26">
        <f t="shared" si="34"/>
        <v>692692.21</v>
      </c>
      <c r="F280" s="26">
        <f t="shared" si="35"/>
        <v>198598.62959999999</v>
      </c>
      <c r="G280" s="26">
        <f t="shared" si="32"/>
        <v>82749.429000000004</v>
      </c>
      <c r="H280" s="26">
        <f t="shared" si="36"/>
        <v>130353.61135999998</v>
      </c>
      <c r="I280" s="26">
        <f t="shared" si="33"/>
        <v>1104393.87996</v>
      </c>
      <c r="J280" s="5">
        <v>266</v>
      </c>
      <c r="K280" s="11">
        <v>73262</v>
      </c>
      <c r="L280" s="11">
        <v>0</v>
      </c>
      <c r="M280" s="11">
        <v>0</v>
      </c>
      <c r="N280" s="11">
        <v>0</v>
      </c>
      <c r="O280" s="11">
        <v>0</v>
      </c>
      <c r="P280" s="11">
        <v>0</v>
      </c>
      <c r="Q280" s="11">
        <v>0</v>
      </c>
      <c r="R280" s="12">
        <v>222.40999999999997</v>
      </c>
      <c r="S280" s="12">
        <v>0</v>
      </c>
      <c r="T280" s="12">
        <v>0</v>
      </c>
      <c r="U280" s="12">
        <v>0</v>
      </c>
      <c r="V280" s="12">
        <v>0</v>
      </c>
      <c r="W280" s="12">
        <v>0</v>
      </c>
      <c r="X280" s="12">
        <v>0</v>
      </c>
      <c r="Y280" s="13">
        <v>198598.62959999999</v>
      </c>
      <c r="Z280" s="13">
        <v>130353.61135999998</v>
      </c>
      <c r="AA280" s="14">
        <f t="shared" si="31"/>
        <v>692692.21</v>
      </c>
      <c r="AB280" s="10"/>
    </row>
    <row r="281" spans="1:28" x14ac:dyDescent="0.3">
      <c r="A281" s="5">
        <v>156</v>
      </c>
      <c r="B281" s="5" t="s">
        <v>321</v>
      </c>
      <c r="C281" s="5">
        <v>278</v>
      </c>
      <c r="D281" s="5" t="s">
        <v>321</v>
      </c>
      <c r="E281" s="26">
        <f t="shared" si="34"/>
        <v>321413.27</v>
      </c>
      <c r="F281" s="26">
        <f t="shared" si="35"/>
        <v>110206.8483</v>
      </c>
      <c r="G281" s="26">
        <f t="shared" si="32"/>
        <v>45919.520124999995</v>
      </c>
      <c r="H281" s="26">
        <f t="shared" si="36"/>
        <v>69706.736640000003</v>
      </c>
      <c r="I281" s="26">
        <f t="shared" si="33"/>
        <v>547246.37506500003</v>
      </c>
      <c r="J281" s="5">
        <v>120</v>
      </c>
      <c r="K281" s="11">
        <v>33994</v>
      </c>
      <c r="L281" s="11">
        <v>0</v>
      </c>
      <c r="M281" s="11">
        <v>0</v>
      </c>
      <c r="N281" s="11">
        <v>0</v>
      </c>
      <c r="O281" s="11">
        <v>0</v>
      </c>
      <c r="P281" s="11">
        <v>0</v>
      </c>
      <c r="Q281" s="11">
        <v>0</v>
      </c>
      <c r="R281" s="12">
        <v>256.32</v>
      </c>
      <c r="S281" s="12">
        <v>0</v>
      </c>
      <c r="T281" s="12">
        <v>0</v>
      </c>
      <c r="U281" s="12">
        <v>0</v>
      </c>
      <c r="V281" s="12">
        <v>0</v>
      </c>
      <c r="W281" s="12">
        <v>0</v>
      </c>
      <c r="X281" s="12">
        <v>0</v>
      </c>
      <c r="Y281" s="13">
        <v>110206.8483</v>
      </c>
      <c r="Z281" s="13">
        <v>69706.736640000003</v>
      </c>
      <c r="AA281" s="14">
        <f t="shared" si="31"/>
        <v>321413.27</v>
      </c>
      <c r="AB281" s="10"/>
    </row>
    <row r="282" spans="1:28" x14ac:dyDescent="0.3">
      <c r="A282" s="5">
        <v>568</v>
      </c>
      <c r="B282" s="5" t="s">
        <v>32</v>
      </c>
      <c r="C282" s="5">
        <v>279</v>
      </c>
      <c r="D282" s="5" t="s">
        <v>32</v>
      </c>
      <c r="E282" s="26">
        <f t="shared" si="34"/>
        <v>165320.67499999999</v>
      </c>
      <c r="F282" s="26">
        <f t="shared" si="35"/>
        <v>47300.103912630613</v>
      </c>
      <c r="G282" s="26">
        <f t="shared" si="32"/>
        <v>19708.376630262755</v>
      </c>
      <c r="H282" s="26">
        <f t="shared" si="36"/>
        <v>28669.168886736326</v>
      </c>
      <c r="I282" s="26">
        <f t="shared" si="33"/>
        <v>260998.32442962969</v>
      </c>
      <c r="J282" s="5">
        <v>82</v>
      </c>
      <c r="K282" s="11">
        <v>17485</v>
      </c>
      <c r="L282" s="11">
        <v>0</v>
      </c>
      <c r="M282" s="11">
        <v>0</v>
      </c>
      <c r="N282" s="11">
        <v>0</v>
      </c>
      <c r="O282" s="11">
        <v>0</v>
      </c>
      <c r="P282" s="11">
        <v>0</v>
      </c>
      <c r="Q282" s="11">
        <v>0</v>
      </c>
      <c r="R282" s="12">
        <v>204.95545386571581</v>
      </c>
      <c r="S282" s="12">
        <v>0</v>
      </c>
      <c r="T282" s="12">
        <v>0</v>
      </c>
      <c r="U282" s="12">
        <v>0</v>
      </c>
      <c r="V282" s="12">
        <v>0</v>
      </c>
      <c r="W282" s="12">
        <v>0</v>
      </c>
      <c r="X282" s="12">
        <v>0</v>
      </c>
      <c r="Y282" s="13">
        <v>47300.103912630613</v>
      </c>
      <c r="Z282" s="13">
        <v>28669.168886736326</v>
      </c>
      <c r="AA282" s="14">
        <f t="shared" si="31"/>
        <v>165320.67499999999</v>
      </c>
      <c r="AB282" s="10"/>
    </row>
    <row r="283" spans="1:28" x14ac:dyDescent="0.3">
      <c r="A283" s="5">
        <v>498</v>
      </c>
      <c r="B283" s="5" t="s">
        <v>328</v>
      </c>
      <c r="C283" s="5">
        <v>280</v>
      </c>
      <c r="D283" s="5" t="s">
        <v>328</v>
      </c>
      <c r="E283" s="26">
        <f t="shared" si="34"/>
        <v>335283.755</v>
      </c>
      <c r="F283" s="26">
        <f t="shared" si="35"/>
        <v>147037.26345</v>
      </c>
      <c r="G283" s="26">
        <f t="shared" si="32"/>
        <v>61265.526437500004</v>
      </c>
      <c r="H283" s="26">
        <f t="shared" si="36"/>
        <v>89276.613599999997</v>
      </c>
      <c r="I283" s="26">
        <f t="shared" si="33"/>
        <v>632863.15848750004</v>
      </c>
      <c r="J283" s="5">
        <v>150</v>
      </c>
      <c r="K283" s="11">
        <v>35461</v>
      </c>
      <c r="L283" s="11">
        <v>0</v>
      </c>
      <c r="M283" s="11">
        <v>0</v>
      </c>
      <c r="N283" s="11">
        <v>0</v>
      </c>
      <c r="O283" s="11">
        <v>0</v>
      </c>
      <c r="P283" s="11">
        <v>0</v>
      </c>
      <c r="Q283" s="11">
        <v>0</v>
      </c>
      <c r="R283" s="12">
        <v>314.7</v>
      </c>
      <c r="S283" s="12">
        <v>0</v>
      </c>
      <c r="T283" s="12">
        <v>0</v>
      </c>
      <c r="U283" s="12">
        <v>0</v>
      </c>
      <c r="V283" s="12">
        <v>0</v>
      </c>
      <c r="W283" s="12">
        <v>0</v>
      </c>
      <c r="X283" s="12">
        <v>0</v>
      </c>
      <c r="Y283" s="13">
        <v>147037.26345</v>
      </c>
      <c r="Z283" s="13">
        <v>89276.613599999997</v>
      </c>
      <c r="AA283" s="14">
        <f t="shared" si="31"/>
        <v>335283.755</v>
      </c>
      <c r="AB283" s="10"/>
    </row>
    <row r="284" spans="1:28" x14ac:dyDescent="0.3">
      <c r="A284" s="5">
        <v>1685</v>
      </c>
      <c r="B284" s="5" t="s">
        <v>170</v>
      </c>
      <c r="C284" s="5">
        <v>281</v>
      </c>
      <c r="D284" s="5" t="s">
        <v>170</v>
      </c>
      <c r="E284" s="26">
        <f t="shared" si="34"/>
        <v>384421.39</v>
      </c>
      <c r="F284" s="26">
        <f t="shared" si="35"/>
        <v>195846.45726995825</v>
      </c>
      <c r="G284" s="26">
        <f t="shared" si="32"/>
        <v>81602.690529149273</v>
      </c>
      <c r="H284" s="26">
        <f t="shared" si="36"/>
        <v>116520.29315731119</v>
      </c>
      <c r="I284" s="26">
        <f t="shared" si="33"/>
        <v>778390.83095641865</v>
      </c>
      <c r="J284" s="5">
        <v>200</v>
      </c>
      <c r="K284" s="11">
        <v>40658</v>
      </c>
      <c r="L284" s="11">
        <v>0</v>
      </c>
      <c r="M284" s="11">
        <v>0</v>
      </c>
      <c r="N284" s="11">
        <v>0</v>
      </c>
      <c r="O284" s="11">
        <v>3450</v>
      </c>
      <c r="P284" s="11">
        <v>0</v>
      </c>
      <c r="Q284" s="11">
        <v>0</v>
      </c>
      <c r="R284" s="12">
        <v>302.71461076944018</v>
      </c>
      <c r="S284" s="12">
        <v>0</v>
      </c>
      <c r="T284" s="12">
        <v>0</v>
      </c>
      <c r="U284" s="12">
        <v>0</v>
      </c>
      <c r="V284" s="12">
        <v>654.27999999999986</v>
      </c>
      <c r="W284" s="12">
        <v>0</v>
      </c>
      <c r="X284" s="12">
        <v>0</v>
      </c>
      <c r="Y284" s="13">
        <v>195846.45726995825</v>
      </c>
      <c r="Z284" s="13">
        <v>116520.29315731119</v>
      </c>
      <c r="AA284" s="14">
        <f t="shared" si="31"/>
        <v>384421.39</v>
      </c>
      <c r="AB284" s="10"/>
    </row>
    <row r="285" spans="1:28" x14ac:dyDescent="0.3">
      <c r="A285" s="5">
        <v>3421</v>
      </c>
      <c r="B285" s="5" t="s">
        <v>171</v>
      </c>
      <c r="C285" s="5">
        <v>282</v>
      </c>
      <c r="D285" s="5" t="s">
        <v>171</v>
      </c>
      <c r="E285" s="26">
        <f t="shared" si="34"/>
        <v>722267.45</v>
      </c>
      <c r="F285" s="26">
        <f t="shared" si="35"/>
        <v>287619.80849999987</v>
      </c>
      <c r="G285" s="26">
        <f t="shared" si="32"/>
        <v>119841.58687499994</v>
      </c>
      <c r="H285" s="26">
        <f t="shared" si="36"/>
        <v>175049.21279999995</v>
      </c>
      <c r="I285" s="26">
        <f t="shared" si="33"/>
        <v>1304778.0581749997</v>
      </c>
      <c r="J285" s="5">
        <v>350</v>
      </c>
      <c r="K285" s="11">
        <v>76390</v>
      </c>
      <c r="L285" s="11">
        <v>0</v>
      </c>
      <c r="M285" s="11">
        <v>0</v>
      </c>
      <c r="N285" s="11">
        <v>0</v>
      </c>
      <c r="O285" s="11">
        <v>0</v>
      </c>
      <c r="P285" s="11">
        <v>0</v>
      </c>
      <c r="Q285" s="11">
        <v>0</v>
      </c>
      <c r="R285" s="12">
        <v>286.43999999999988</v>
      </c>
      <c r="S285" s="12">
        <v>0</v>
      </c>
      <c r="T285" s="12">
        <v>0</v>
      </c>
      <c r="U285" s="12">
        <v>0</v>
      </c>
      <c r="V285" s="12">
        <v>0</v>
      </c>
      <c r="W285" s="12">
        <v>0</v>
      </c>
      <c r="X285" s="12">
        <v>0</v>
      </c>
      <c r="Y285" s="13">
        <v>287619.80849999987</v>
      </c>
      <c r="Z285" s="13">
        <v>175049.21279999995</v>
      </c>
      <c r="AA285" s="14">
        <f t="shared" si="31"/>
        <v>722267.45</v>
      </c>
      <c r="AB285" s="10"/>
    </row>
    <row r="286" spans="1:28" x14ac:dyDescent="0.3">
      <c r="A286" s="5">
        <v>648</v>
      </c>
      <c r="B286" s="5" t="s">
        <v>172</v>
      </c>
      <c r="C286" s="5">
        <v>283</v>
      </c>
      <c r="D286" s="5" t="s">
        <v>172</v>
      </c>
      <c r="E286" s="26">
        <f t="shared" si="34"/>
        <v>1464428.22</v>
      </c>
      <c r="F286" s="26">
        <f t="shared" si="35"/>
        <v>512948.14249711367</v>
      </c>
      <c r="G286" s="26">
        <f t="shared" si="32"/>
        <v>213728.3927071307</v>
      </c>
      <c r="H286" s="26">
        <f t="shared" si="36"/>
        <v>313866.96410512732</v>
      </c>
      <c r="I286" s="26">
        <f t="shared" si="33"/>
        <v>2504971.7193093719</v>
      </c>
      <c r="J286" s="5">
        <v>583</v>
      </c>
      <c r="K286" s="11">
        <v>154884</v>
      </c>
      <c r="L286" s="11">
        <v>0</v>
      </c>
      <c r="M286" s="11">
        <v>0</v>
      </c>
      <c r="N286" s="11">
        <v>0</v>
      </c>
      <c r="O286" s="11">
        <v>0</v>
      </c>
      <c r="P286" s="11">
        <v>0</v>
      </c>
      <c r="Q286" s="11">
        <v>0</v>
      </c>
      <c r="R286" s="12">
        <v>253.30809194714053</v>
      </c>
      <c r="S286" s="12">
        <v>0</v>
      </c>
      <c r="T286" s="12">
        <v>0</v>
      </c>
      <c r="U286" s="12">
        <v>0</v>
      </c>
      <c r="V286" s="12">
        <v>0</v>
      </c>
      <c r="W286" s="12">
        <v>0</v>
      </c>
      <c r="X286" s="12">
        <v>0</v>
      </c>
      <c r="Y286" s="13">
        <v>512948.14249711367</v>
      </c>
      <c r="Z286" s="13">
        <v>313866.96410512732</v>
      </c>
      <c r="AA286" s="14">
        <f t="shared" si="31"/>
        <v>1464428.22</v>
      </c>
      <c r="AB286" s="10"/>
    </row>
    <row r="287" spans="1:28" x14ac:dyDescent="0.3">
      <c r="A287" s="5">
        <v>7643</v>
      </c>
      <c r="B287" s="5" t="s">
        <v>422</v>
      </c>
      <c r="C287" s="5">
        <v>284</v>
      </c>
      <c r="D287" s="5" t="s">
        <v>422</v>
      </c>
      <c r="E287" s="26">
        <f t="shared" si="34"/>
        <v>320354.31</v>
      </c>
      <c r="F287" s="26">
        <f t="shared" si="35"/>
        <v>101544.35399999999</v>
      </c>
      <c r="G287" s="26">
        <f t="shared" si="32"/>
        <v>42310.147499999992</v>
      </c>
      <c r="H287" s="26">
        <f t="shared" si="36"/>
        <v>63234.654240000003</v>
      </c>
      <c r="I287" s="26">
        <f t="shared" si="33"/>
        <v>527443.4657399999</v>
      </c>
      <c r="J287" s="5">
        <v>160</v>
      </c>
      <c r="K287" s="11">
        <v>33882</v>
      </c>
      <c r="L287" s="11">
        <v>0</v>
      </c>
      <c r="M287" s="11">
        <v>0</v>
      </c>
      <c r="N287" s="11">
        <v>0</v>
      </c>
      <c r="O287" s="11">
        <v>0</v>
      </c>
      <c r="P287" s="11">
        <v>0</v>
      </c>
      <c r="Q287" s="11">
        <v>0</v>
      </c>
      <c r="R287" s="12">
        <v>233.29000000000002</v>
      </c>
      <c r="S287" s="12">
        <v>0</v>
      </c>
      <c r="T287" s="12">
        <v>0</v>
      </c>
      <c r="U287" s="12">
        <v>0</v>
      </c>
      <c r="V287" s="12">
        <v>0</v>
      </c>
      <c r="W287" s="12">
        <v>0</v>
      </c>
      <c r="X287" s="12">
        <v>0</v>
      </c>
      <c r="Y287" s="13">
        <v>101544.35399999999</v>
      </c>
      <c r="Z287" s="13">
        <v>63234.654240000003</v>
      </c>
      <c r="AA287" s="14">
        <f t="shared" si="31"/>
        <v>320354.31</v>
      </c>
      <c r="AB287" s="10"/>
    </row>
    <row r="288" spans="1:28" x14ac:dyDescent="0.3">
      <c r="A288" s="5">
        <v>107</v>
      </c>
      <c r="B288" s="5" t="s">
        <v>174</v>
      </c>
      <c r="C288" s="5">
        <v>285</v>
      </c>
      <c r="D288" s="5" t="s">
        <v>174</v>
      </c>
      <c r="E288" s="26">
        <f t="shared" si="34"/>
        <v>336295.44</v>
      </c>
      <c r="F288" s="26">
        <f t="shared" si="35"/>
        <v>99982.024921424061</v>
      </c>
      <c r="G288" s="26">
        <f t="shared" si="32"/>
        <v>41659.17705059336</v>
      </c>
      <c r="H288" s="26">
        <f t="shared" si="36"/>
        <v>64517.707584759504</v>
      </c>
      <c r="I288" s="26">
        <f t="shared" si="33"/>
        <v>542454.34955677693</v>
      </c>
      <c r="J288" s="5">
        <v>148</v>
      </c>
      <c r="K288" s="11">
        <v>35568</v>
      </c>
      <c r="L288" s="11">
        <v>0</v>
      </c>
      <c r="M288" s="11">
        <v>0</v>
      </c>
      <c r="N288" s="11">
        <v>0</v>
      </c>
      <c r="O288" s="11">
        <v>0</v>
      </c>
      <c r="P288" s="11">
        <v>0</v>
      </c>
      <c r="Q288" s="11">
        <v>0</v>
      </c>
      <c r="R288" s="12">
        <v>226.74070648040197</v>
      </c>
      <c r="S288" s="12">
        <v>0</v>
      </c>
      <c r="T288" s="12">
        <v>0</v>
      </c>
      <c r="U288" s="12">
        <v>0</v>
      </c>
      <c r="V288" s="12">
        <v>0</v>
      </c>
      <c r="W288" s="12">
        <v>0</v>
      </c>
      <c r="X288" s="12">
        <v>0</v>
      </c>
      <c r="Y288" s="13">
        <v>99982.024921424061</v>
      </c>
      <c r="Z288" s="13">
        <v>64517.707584759504</v>
      </c>
      <c r="AA288" s="14">
        <f t="shared" si="31"/>
        <v>336295.44</v>
      </c>
      <c r="AB288" s="10"/>
    </row>
    <row r="289" spans="1:28" x14ac:dyDescent="0.3">
      <c r="A289" s="5">
        <v>520</v>
      </c>
      <c r="B289" s="5" t="s">
        <v>70</v>
      </c>
      <c r="C289" s="5">
        <v>286</v>
      </c>
      <c r="D289" s="5" t="s">
        <v>70</v>
      </c>
      <c r="E289" s="26">
        <f t="shared" si="34"/>
        <v>101036.13</v>
      </c>
      <c r="F289" s="26">
        <f t="shared" si="35"/>
        <v>31790.385758458728</v>
      </c>
      <c r="G289" s="26">
        <f t="shared" si="32"/>
        <v>13245.99406602447</v>
      </c>
      <c r="H289" s="26">
        <f t="shared" si="36"/>
        <v>20215.384724511325</v>
      </c>
      <c r="I289" s="26">
        <f t="shared" si="33"/>
        <v>166287.89454899452</v>
      </c>
      <c r="J289" s="5">
        <v>100</v>
      </c>
      <c r="K289" s="11">
        <v>10686</v>
      </c>
      <c r="L289" s="11">
        <v>0</v>
      </c>
      <c r="M289" s="11">
        <v>0</v>
      </c>
      <c r="N289" s="11">
        <v>0</v>
      </c>
      <c r="O289" s="11">
        <v>0</v>
      </c>
      <c r="P289" s="11">
        <v>0</v>
      </c>
      <c r="Q289" s="11">
        <v>0</v>
      </c>
      <c r="R289" s="12">
        <v>236.47043707317195</v>
      </c>
      <c r="S289" s="12">
        <v>0</v>
      </c>
      <c r="T289" s="12">
        <v>0</v>
      </c>
      <c r="U289" s="12">
        <v>0</v>
      </c>
      <c r="V289" s="12">
        <v>0</v>
      </c>
      <c r="W289" s="12">
        <v>0</v>
      </c>
      <c r="X289" s="12">
        <v>0</v>
      </c>
      <c r="Y289" s="13">
        <v>31790.385758458728</v>
      </c>
      <c r="Z289" s="13">
        <v>20215.384724511325</v>
      </c>
      <c r="AA289" s="14">
        <f t="shared" si="31"/>
        <v>101036.13</v>
      </c>
      <c r="AB289" s="10"/>
    </row>
    <row r="290" spans="1:28" x14ac:dyDescent="0.3">
      <c r="A290" s="5">
        <v>681</v>
      </c>
      <c r="B290" s="5" t="s">
        <v>490</v>
      </c>
      <c r="C290" s="5">
        <v>287</v>
      </c>
      <c r="D290" s="5" t="s">
        <v>490</v>
      </c>
      <c r="E290" s="26">
        <f t="shared" si="34"/>
        <v>378020.35499999998</v>
      </c>
      <c r="F290" s="26">
        <f t="shared" si="35"/>
        <v>120782.60099999998</v>
      </c>
      <c r="G290" s="26">
        <f t="shared" si="32"/>
        <v>50326.083749999991</v>
      </c>
      <c r="H290" s="26">
        <f t="shared" si="36"/>
        <v>75871.144079999998</v>
      </c>
      <c r="I290" s="26">
        <f t="shared" si="33"/>
        <v>625000.18382999999</v>
      </c>
      <c r="J290" s="5">
        <v>178</v>
      </c>
      <c r="K290" s="11">
        <v>39981</v>
      </c>
      <c r="L290" s="11">
        <v>0</v>
      </c>
      <c r="M290" s="11">
        <v>0</v>
      </c>
      <c r="N290" s="11">
        <v>0</v>
      </c>
      <c r="O290" s="11">
        <v>0</v>
      </c>
      <c r="P290" s="11">
        <v>0</v>
      </c>
      <c r="Q290" s="11">
        <v>0</v>
      </c>
      <c r="R290" s="12">
        <v>237.20999999999998</v>
      </c>
      <c r="S290" s="12">
        <v>0</v>
      </c>
      <c r="T290" s="12">
        <v>0</v>
      </c>
      <c r="U290" s="12">
        <v>0</v>
      </c>
      <c r="V290" s="12">
        <v>0</v>
      </c>
      <c r="W290" s="12">
        <v>0</v>
      </c>
      <c r="X290" s="12">
        <v>0</v>
      </c>
      <c r="Y290" s="13">
        <v>120782.60099999998</v>
      </c>
      <c r="Z290" s="13">
        <v>75871.144079999998</v>
      </c>
      <c r="AA290" s="14">
        <f t="shared" si="31"/>
        <v>378020.35499999998</v>
      </c>
      <c r="AB290" s="10"/>
    </row>
    <row r="291" spans="1:28" x14ac:dyDescent="0.3">
      <c r="A291" s="5">
        <v>3993</v>
      </c>
      <c r="B291" s="5" t="s">
        <v>175</v>
      </c>
      <c r="C291" s="5">
        <v>288</v>
      </c>
      <c r="D291" s="5" t="s">
        <v>175</v>
      </c>
      <c r="E291" s="26">
        <f t="shared" si="34"/>
        <v>577832.87</v>
      </c>
      <c r="F291" s="26">
        <f t="shared" si="35"/>
        <v>217663.62240000002</v>
      </c>
      <c r="G291" s="26">
        <f t="shared" si="32"/>
        <v>90693.176000000007</v>
      </c>
      <c r="H291" s="26">
        <f t="shared" si="36"/>
        <v>133849.43824000005</v>
      </c>
      <c r="I291" s="26">
        <f t="shared" si="33"/>
        <v>1020039.10664</v>
      </c>
      <c r="J291" s="5">
        <v>200</v>
      </c>
      <c r="K291" s="11">
        <v>61114</v>
      </c>
      <c r="L291" s="11">
        <v>0</v>
      </c>
      <c r="M291" s="11">
        <v>0</v>
      </c>
      <c r="N291" s="11">
        <v>0</v>
      </c>
      <c r="O291" s="11">
        <v>0</v>
      </c>
      <c r="P291" s="11">
        <v>0</v>
      </c>
      <c r="Q291" s="11">
        <v>0</v>
      </c>
      <c r="R291" s="12">
        <v>273.77000000000004</v>
      </c>
      <c r="S291" s="12">
        <v>0</v>
      </c>
      <c r="T291" s="12">
        <v>0</v>
      </c>
      <c r="U291" s="12">
        <v>0</v>
      </c>
      <c r="V291" s="12">
        <v>0</v>
      </c>
      <c r="W291" s="12">
        <v>0</v>
      </c>
      <c r="X291" s="12">
        <v>0</v>
      </c>
      <c r="Y291" s="13">
        <v>217663.62240000002</v>
      </c>
      <c r="Z291" s="13">
        <v>133849.43824000005</v>
      </c>
      <c r="AA291" s="14">
        <f t="shared" si="31"/>
        <v>577832.87</v>
      </c>
      <c r="AB291" s="10"/>
    </row>
    <row r="292" spans="1:28" x14ac:dyDescent="0.3">
      <c r="A292" s="5">
        <v>810</v>
      </c>
      <c r="B292" s="5" t="s">
        <v>339</v>
      </c>
      <c r="C292" s="5">
        <v>289</v>
      </c>
      <c r="D292" s="5" t="s">
        <v>339</v>
      </c>
      <c r="E292" s="26">
        <f t="shared" si="34"/>
        <v>199661.23500000002</v>
      </c>
      <c r="F292" s="26">
        <f t="shared" si="35"/>
        <v>47059.079310985282</v>
      </c>
      <c r="G292" s="26">
        <f t="shared" si="32"/>
        <v>19607.949712910533</v>
      </c>
      <c r="H292" s="26">
        <f t="shared" si="36"/>
        <v>33996.034752525484</v>
      </c>
      <c r="I292" s="26">
        <f t="shared" si="33"/>
        <v>300324.29877642135</v>
      </c>
      <c r="J292" s="5">
        <v>96</v>
      </c>
      <c r="K292" s="11">
        <v>21117</v>
      </c>
      <c r="L292" s="11">
        <v>0</v>
      </c>
      <c r="M292" s="11">
        <v>0</v>
      </c>
      <c r="N292" s="11">
        <v>0</v>
      </c>
      <c r="O292" s="11">
        <v>0</v>
      </c>
      <c r="P292" s="11">
        <v>0</v>
      </c>
      <c r="Q292" s="11">
        <v>0</v>
      </c>
      <c r="R292" s="12">
        <v>201.23617673275965</v>
      </c>
      <c r="S292" s="12">
        <v>0</v>
      </c>
      <c r="T292" s="12">
        <v>0</v>
      </c>
      <c r="U292" s="12">
        <v>0</v>
      </c>
      <c r="V292" s="12">
        <v>0</v>
      </c>
      <c r="W292" s="12">
        <v>0</v>
      </c>
      <c r="X292" s="12">
        <v>0</v>
      </c>
      <c r="Y292" s="13">
        <v>47059.079310985282</v>
      </c>
      <c r="Z292" s="13">
        <v>33996.034752525484</v>
      </c>
      <c r="AA292" s="14">
        <f t="shared" si="31"/>
        <v>199661.23500000002</v>
      </c>
      <c r="AB292" s="10"/>
    </row>
    <row r="293" spans="1:28" x14ac:dyDescent="0.3">
      <c r="A293" s="5">
        <v>462</v>
      </c>
      <c r="B293" s="5" t="s">
        <v>176</v>
      </c>
      <c r="C293" s="5">
        <v>290</v>
      </c>
      <c r="D293" s="5" t="s">
        <v>176</v>
      </c>
      <c r="E293" s="26">
        <f t="shared" si="34"/>
        <v>67092.680000000008</v>
      </c>
      <c r="F293" s="26">
        <f t="shared" si="35"/>
        <v>19271.909614501179</v>
      </c>
      <c r="G293" s="26">
        <f t="shared" si="32"/>
        <v>8029.9623393754919</v>
      </c>
      <c r="H293" s="26">
        <f t="shared" si="36"/>
        <v>13637.882034400629</v>
      </c>
      <c r="I293" s="26">
        <f t="shared" si="33"/>
        <v>108032.43398827731</v>
      </c>
      <c r="J293" s="5">
        <v>72</v>
      </c>
      <c r="K293" s="11">
        <v>7096</v>
      </c>
      <c r="L293" s="11">
        <v>0</v>
      </c>
      <c r="M293" s="11">
        <v>0</v>
      </c>
      <c r="N293" s="11">
        <v>0</v>
      </c>
      <c r="O293" s="11">
        <v>0</v>
      </c>
      <c r="P293" s="11">
        <v>0</v>
      </c>
      <c r="Q293" s="11">
        <v>0</v>
      </c>
      <c r="R293" s="12">
        <v>240.23890280440793</v>
      </c>
      <c r="S293" s="12">
        <v>0</v>
      </c>
      <c r="T293" s="12">
        <v>0</v>
      </c>
      <c r="U293" s="12">
        <v>0</v>
      </c>
      <c r="V293" s="12">
        <v>0</v>
      </c>
      <c r="W293" s="12">
        <v>0</v>
      </c>
      <c r="X293" s="12">
        <v>0</v>
      </c>
      <c r="Y293" s="13">
        <v>19271.909614501179</v>
      </c>
      <c r="Z293" s="13">
        <v>13637.882034400629</v>
      </c>
      <c r="AA293" s="14">
        <f t="shared" si="31"/>
        <v>67092.680000000008</v>
      </c>
      <c r="AB293" s="10"/>
    </row>
    <row r="294" spans="1:28" x14ac:dyDescent="0.3">
      <c r="A294" s="5">
        <v>1669</v>
      </c>
      <c r="B294" s="5" t="s">
        <v>596</v>
      </c>
      <c r="C294" s="5">
        <v>291</v>
      </c>
      <c r="D294" s="5" t="s">
        <v>596</v>
      </c>
      <c r="E294" s="26">
        <f t="shared" si="34"/>
        <v>419972.19</v>
      </c>
      <c r="F294" s="26">
        <f t="shared" si="35"/>
        <v>172870.75630586161</v>
      </c>
      <c r="G294" s="26">
        <f t="shared" si="32"/>
        <v>72029.481794109</v>
      </c>
      <c r="H294" s="26">
        <f t="shared" si="36"/>
        <v>110021.79173645953</v>
      </c>
      <c r="I294" s="26">
        <f t="shared" si="33"/>
        <v>774894.21983643016</v>
      </c>
      <c r="J294" s="5">
        <v>200</v>
      </c>
      <c r="K294" s="11">
        <v>44418</v>
      </c>
      <c r="L294" s="11">
        <v>0</v>
      </c>
      <c r="M294" s="11">
        <v>0</v>
      </c>
      <c r="N294" s="11">
        <v>0</v>
      </c>
      <c r="O294" s="11">
        <v>0</v>
      </c>
      <c r="P294" s="11">
        <v>0</v>
      </c>
      <c r="Q294" s="11">
        <v>0</v>
      </c>
      <c r="R294" s="12">
        <v>309.62051346430371</v>
      </c>
      <c r="S294" s="12">
        <v>0</v>
      </c>
      <c r="T294" s="12">
        <v>0</v>
      </c>
      <c r="U294" s="12">
        <v>0</v>
      </c>
      <c r="V294" s="12">
        <v>0</v>
      </c>
      <c r="W294" s="12">
        <v>0</v>
      </c>
      <c r="X294" s="12">
        <v>0</v>
      </c>
      <c r="Y294" s="13">
        <v>172870.75630586161</v>
      </c>
      <c r="Z294" s="13">
        <v>110021.79173645953</v>
      </c>
      <c r="AA294" s="14">
        <f t="shared" si="31"/>
        <v>419972.19</v>
      </c>
      <c r="AB294" s="10"/>
    </row>
    <row r="295" spans="1:28" x14ac:dyDescent="0.3">
      <c r="A295" s="5">
        <v>6334</v>
      </c>
      <c r="B295" s="5" t="s">
        <v>178</v>
      </c>
      <c r="C295" s="5">
        <v>292</v>
      </c>
      <c r="D295" s="5" t="s">
        <v>178</v>
      </c>
      <c r="E295" s="26">
        <f t="shared" si="34"/>
        <v>525310.34499999997</v>
      </c>
      <c r="F295" s="26">
        <f t="shared" si="35"/>
        <v>177844.359</v>
      </c>
      <c r="G295" s="26">
        <f t="shared" si="32"/>
        <v>74101.816250000003</v>
      </c>
      <c r="H295" s="26">
        <f t="shared" si="36"/>
        <v>106206.58440000001</v>
      </c>
      <c r="I295" s="26">
        <f t="shared" si="33"/>
        <v>883463.10464999999</v>
      </c>
      <c r="J295" s="5">
        <v>188</v>
      </c>
      <c r="K295" s="11">
        <v>55559</v>
      </c>
      <c r="L295" s="11">
        <v>0</v>
      </c>
      <c r="M295" s="11">
        <v>0</v>
      </c>
      <c r="N295" s="11">
        <v>0</v>
      </c>
      <c r="O295" s="11">
        <v>0</v>
      </c>
      <c r="P295" s="11">
        <v>0</v>
      </c>
      <c r="Q295" s="11">
        <v>0</v>
      </c>
      <c r="R295" s="12">
        <v>238.95000000000002</v>
      </c>
      <c r="S295" s="12">
        <v>0</v>
      </c>
      <c r="T295" s="12">
        <v>0</v>
      </c>
      <c r="U295" s="12">
        <v>0</v>
      </c>
      <c r="V295" s="12">
        <v>0</v>
      </c>
      <c r="W295" s="12">
        <v>0</v>
      </c>
      <c r="X295" s="12">
        <v>0</v>
      </c>
      <c r="Y295" s="13">
        <v>177844.359</v>
      </c>
      <c r="Z295" s="13">
        <v>106206.58440000001</v>
      </c>
      <c r="AA295" s="14">
        <f t="shared" si="31"/>
        <v>525310.34499999997</v>
      </c>
      <c r="AB295" s="10"/>
    </row>
    <row r="296" spans="1:28" x14ac:dyDescent="0.3">
      <c r="A296" s="5">
        <v>1059</v>
      </c>
      <c r="B296" s="5" t="s">
        <v>275</v>
      </c>
      <c r="C296" s="5">
        <v>293</v>
      </c>
      <c r="D296" s="5" t="s">
        <v>275</v>
      </c>
      <c r="E296" s="26">
        <f t="shared" si="34"/>
        <v>391853.02</v>
      </c>
      <c r="F296" s="26">
        <f t="shared" si="35"/>
        <v>146177.65703871238</v>
      </c>
      <c r="G296" s="26">
        <f t="shared" si="32"/>
        <v>60907.357099463487</v>
      </c>
      <c r="H296" s="26">
        <f t="shared" si="36"/>
        <v>90351.515327313289</v>
      </c>
      <c r="I296" s="26">
        <f t="shared" si="33"/>
        <v>689289.54946548922</v>
      </c>
      <c r="J296" s="5">
        <v>200</v>
      </c>
      <c r="K296" s="11">
        <v>41444</v>
      </c>
      <c r="L296" s="11">
        <v>0</v>
      </c>
      <c r="M296" s="11">
        <v>0</v>
      </c>
      <c r="N296" s="11">
        <v>0</v>
      </c>
      <c r="O296" s="11">
        <v>0</v>
      </c>
      <c r="P296" s="11">
        <v>0</v>
      </c>
      <c r="Q296" s="11">
        <v>0</v>
      </c>
      <c r="R296" s="12">
        <v>272.51084393191201</v>
      </c>
      <c r="S296" s="12">
        <v>0</v>
      </c>
      <c r="T296" s="12">
        <v>0</v>
      </c>
      <c r="U296" s="12">
        <v>0</v>
      </c>
      <c r="V296" s="12">
        <v>0</v>
      </c>
      <c r="W296" s="12">
        <v>0</v>
      </c>
      <c r="X296" s="12">
        <v>0</v>
      </c>
      <c r="Y296" s="13">
        <v>146177.65703871238</v>
      </c>
      <c r="Z296" s="13">
        <v>90351.515327313289</v>
      </c>
      <c r="AA296" s="14">
        <f t="shared" si="31"/>
        <v>391853.02</v>
      </c>
      <c r="AB296" s="10"/>
    </row>
    <row r="297" spans="1:28" x14ac:dyDescent="0.3">
      <c r="A297" s="5">
        <v>1571</v>
      </c>
      <c r="B297" s="5" t="s">
        <v>179</v>
      </c>
      <c r="C297" s="5">
        <v>294</v>
      </c>
      <c r="D297" s="5" t="s">
        <v>179</v>
      </c>
      <c r="E297" s="26">
        <f t="shared" si="34"/>
        <v>688153.81</v>
      </c>
      <c r="F297" s="26">
        <f t="shared" si="35"/>
        <v>312605.96820000006</v>
      </c>
      <c r="G297" s="26">
        <f t="shared" si="32"/>
        <v>130252.48675000003</v>
      </c>
      <c r="H297" s="26">
        <f t="shared" si="36"/>
        <v>188866.37872000001</v>
      </c>
      <c r="I297" s="26">
        <f t="shared" si="33"/>
        <v>1319878.6436699999</v>
      </c>
      <c r="J297" s="5">
        <v>362</v>
      </c>
      <c r="K297" s="11">
        <v>72782</v>
      </c>
      <c r="L297" s="11">
        <v>0</v>
      </c>
      <c r="M297" s="11">
        <v>0</v>
      </c>
      <c r="N297" s="11">
        <v>0</v>
      </c>
      <c r="O297" s="11">
        <v>0</v>
      </c>
      <c r="P297" s="11">
        <v>0</v>
      </c>
      <c r="Q297" s="11">
        <v>0</v>
      </c>
      <c r="R297" s="12">
        <v>324.37</v>
      </c>
      <c r="S297" s="12">
        <v>0</v>
      </c>
      <c r="T297" s="12">
        <v>0</v>
      </c>
      <c r="U297" s="12">
        <v>0</v>
      </c>
      <c r="V297" s="12">
        <v>0</v>
      </c>
      <c r="W297" s="12">
        <v>0</v>
      </c>
      <c r="X297" s="12">
        <v>0</v>
      </c>
      <c r="Y297" s="13">
        <v>312605.96820000006</v>
      </c>
      <c r="Z297" s="13">
        <v>188866.37872000001</v>
      </c>
      <c r="AA297" s="14">
        <f t="shared" si="31"/>
        <v>688153.81</v>
      </c>
      <c r="AB297" s="10"/>
    </row>
    <row r="298" spans="1:28" x14ac:dyDescent="0.3">
      <c r="A298" s="5">
        <v>606</v>
      </c>
      <c r="B298" s="5" t="s">
        <v>180</v>
      </c>
      <c r="C298" s="5">
        <v>295</v>
      </c>
      <c r="D298" s="5" t="s">
        <v>180</v>
      </c>
      <c r="E298" s="26">
        <f t="shared" si="34"/>
        <v>744505.61</v>
      </c>
      <c r="F298" s="26">
        <f t="shared" si="35"/>
        <v>235342.31098063925</v>
      </c>
      <c r="G298" s="26">
        <f t="shared" si="32"/>
        <v>98059.296241933029</v>
      </c>
      <c r="H298" s="26">
        <f t="shared" si="36"/>
        <v>157214.27870967425</v>
      </c>
      <c r="I298" s="26">
        <f t="shared" si="33"/>
        <v>1235121.4959322466</v>
      </c>
      <c r="J298" s="5">
        <v>320</v>
      </c>
      <c r="K298" s="11">
        <v>78742</v>
      </c>
      <c r="L298" s="11">
        <v>0</v>
      </c>
      <c r="M298" s="11">
        <v>0</v>
      </c>
      <c r="N298" s="11">
        <v>0</v>
      </c>
      <c r="O298" s="11">
        <v>0</v>
      </c>
      <c r="P298" s="11">
        <v>0</v>
      </c>
      <c r="Q298" s="11">
        <v>0</v>
      </c>
      <c r="R298" s="12">
        <v>249.57182747084508</v>
      </c>
      <c r="S298" s="12">
        <v>0</v>
      </c>
      <c r="T298" s="12">
        <v>0</v>
      </c>
      <c r="U298" s="12">
        <v>0</v>
      </c>
      <c r="V298" s="12">
        <v>0</v>
      </c>
      <c r="W298" s="12">
        <v>0</v>
      </c>
      <c r="X298" s="12">
        <v>0</v>
      </c>
      <c r="Y298" s="13">
        <v>235342.31098063925</v>
      </c>
      <c r="Z298" s="13">
        <v>157214.27870967425</v>
      </c>
      <c r="AA298" s="14">
        <f t="shared" si="31"/>
        <v>744505.61</v>
      </c>
      <c r="AB298" s="10"/>
    </row>
    <row r="299" spans="1:28" x14ac:dyDescent="0.3">
      <c r="A299" s="5">
        <v>881</v>
      </c>
      <c r="B299" s="5" t="s">
        <v>33</v>
      </c>
      <c r="C299" s="5">
        <v>296</v>
      </c>
      <c r="D299" s="5" t="s">
        <v>33</v>
      </c>
      <c r="E299" s="26">
        <f t="shared" si="34"/>
        <v>64199.45</v>
      </c>
      <c r="F299" s="26">
        <f t="shared" si="35"/>
        <v>26554.331999999999</v>
      </c>
      <c r="G299" s="26">
        <f t="shared" si="32"/>
        <v>11064.305</v>
      </c>
      <c r="H299" s="26">
        <f t="shared" si="36"/>
        <v>16240.0504</v>
      </c>
      <c r="I299" s="26">
        <f t="shared" si="33"/>
        <v>118058.13740000001</v>
      </c>
      <c r="J299" s="5">
        <v>320</v>
      </c>
      <c r="K299" s="11">
        <v>6790</v>
      </c>
      <c r="L299" s="11">
        <v>0</v>
      </c>
      <c r="M299" s="11">
        <v>0</v>
      </c>
      <c r="N299" s="11">
        <v>0</v>
      </c>
      <c r="O299" s="11">
        <v>0</v>
      </c>
      <c r="P299" s="11">
        <v>0</v>
      </c>
      <c r="Q299" s="11">
        <v>0</v>
      </c>
      <c r="R299" s="12">
        <v>298.97000000000003</v>
      </c>
      <c r="S299" s="12">
        <v>0</v>
      </c>
      <c r="T299" s="12">
        <v>0</v>
      </c>
      <c r="U299" s="12">
        <v>0</v>
      </c>
      <c r="V299" s="12">
        <v>0</v>
      </c>
      <c r="W299" s="12">
        <v>0</v>
      </c>
      <c r="X299" s="12">
        <v>0</v>
      </c>
      <c r="Y299" s="13">
        <v>26554.331999999999</v>
      </c>
      <c r="Z299" s="13">
        <v>16240.0504</v>
      </c>
      <c r="AA299" s="14">
        <f t="shared" si="31"/>
        <v>64199.45</v>
      </c>
      <c r="AB299" s="10"/>
    </row>
    <row r="300" spans="1:28" x14ac:dyDescent="0.3">
      <c r="A300" s="5">
        <v>509</v>
      </c>
      <c r="B300" s="5" t="s">
        <v>181</v>
      </c>
      <c r="C300" s="5">
        <v>297</v>
      </c>
      <c r="D300" s="5" t="s">
        <v>181</v>
      </c>
      <c r="E300" s="26">
        <f t="shared" si="34"/>
        <v>475671.59500000003</v>
      </c>
      <c r="F300" s="26">
        <f t="shared" si="35"/>
        <v>173173.63979999998</v>
      </c>
      <c r="G300" s="26">
        <f t="shared" si="32"/>
        <v>72155.683249999987</v>
      </c>
      <c r="H300" s="26">
        <f t="shared" si="36"/>
        <v>100436.88759999999</v>
      </c>
      <c r="I300" s="26">
        <f t="shared" si="33"/>
        <v>821437.80564999999</v>
      </c>
      <c r="J300" s="5">
        <v>200</v>
      </c>
      <c r="K300" s="11">
        <v>50309</v>
      </c>
      <c r="L300" s="11">
        <v>0</v>
      </c>
      <c r="M300" s="11">
        <v>0</v>
      </c>
      <c r="N300" s="11">
        <v>0</v>
      </c>
      <c r="O300" s="11">
        <v>0</v>
      </c>
      <c r="P300" s="11">
        <v>0</v>
      </c>
      <c r="Q300" s="11">
        <v>0</v>
      </c>
      <c r="R300" s="12">
        <v>249.54999999999995</v>
      </c>
      <c r="S300" s="12">
        <v>0</v>
      </c>
      <c r="T300" s="12">
        <v>0</v>
      </c>
      <c r="U300" s="12">
        <v>0</v>
      </c>
      <c r="V300" s="12">
        <v>0</v>
      </c>
      <c r="W300" s="12">
        <v>0</v>
      </c>
      <c r="X300" s="12">
        <v>0</v>
      </c>
      <c r="Y300" s="13">
        <v>173173.63979999998</v>
      </c>
      <c r="Z300" s="13">
        <v>100436.88759999999</v>
      </c>
      <c r="AA300" s="14">
        <f t="shared" si="31"/>
        <v>475671.59500000003</v>
      </c>
      <c r="AB300" s="10"/>
    </row>
    <row r="301" spans="1:28" x14ac:dyDescent="0.3">
      <c r="A301" s="5">
        <v>268</v>
      </c>
      <c r="B301" s="5" t="s">
        <v>183</v>
      </c>
      <c r="C301" s="5">
        <v>298</v>
      </c>
      <c r="D301" s="5" t="s">
        <v>183</v>
      </c>
      <c r="E301" s="26">
        <f t="shared" si="34"/>
        <v>185374.73</v>
      </c>
      <c r="F301" s="26">
        <f t="shared" si="35"/>
        <v>60318.177923811796</v>
      </c>
      <c r="G301" s="26">
        <f t="shared" si="32"/>
        <v>25132.574134921582</v>
      </c>
      <c r="H301" s="26">
        <f t="shared" si="36"/>
        <v>38377.738732699632</v>
      </c>
      <c r="I301" s="26">
        <f t="shared" si="33"/>
        <v>309203.22079143306</v>
      </c>
      <c r="J301" s="5">
        <v>160</v>
      </c>
      <c r="K301" s="11">
        <v>19606</v>
      </c>
      <c r="L301" s="11">
        <v>0</v>
      </c>
      <c r="M301" s="11">
        <v>0</v>
      </c>
      <c r="N301" s="11">
        <v>0</v>
      </c>
      <c r="O301" s="11">
        <v>0</v>
      </c>
      <c r="P301" s="11">
        <v>0</v>
      </c>
      <c r="Q301" s="11">
        <v>0</v>
      </c>
      <c r="R301" s="12">
        <v>244.68108444289777</v>
      </c>
      <c r="S301" s="12">
        <v>0</v>
      </c>
      <c r="T301" s="12">
        <v>0</v>
      </c>
      <c r="U301" s="12">
        <v>0</v>
      </c>
      <c r="V301" s="12">
        <v>0</v>
      </c>
      <c r="W301" s="12">
        <v>0</v>
      </c>
      <c r="X301" s="12">
        <v>0</v>
      </c>
      <c r="Y301" s="13">
        <v>60318.177923811796</v>
      </c>
      <c r="Z301" s="13">
        <v>38377.738732699632</v>
      </c>
      <c r="AA301" s="14">
        <f t="shared" si="31"/>
        <v>185374.73</v>
      </c>
      <c r="AB301" s="10"/>
    </row>
    <row r="302" spans="1:28" x14ac:dyDescent="0.3">
      <c r="A302" s="5">
        <v>1687</v>
      </c>
      <c r="B302" s="5" t="s">
        <v>611</v>
      </c>
      <c r="C302" s="5">
        <v>299</v>
      </c>
      <c r="D302" s="5" t="s">
        <v>611</v>
      </c>
      <c r="E302" s="26">
        <f t="shared" si="34"/>
        <v>303202.94</v>
      </c>
      <c r="F302" s="26">
        <f t="shared" si="35"/>
        <v>117469.89419999998</v>
      </c>
      <c r="G302" s="26">
        <f t="shared" si="32"/>
        <v>48945.789249999987</v>
      </c>
      <c r="H302" s="26">
        <f t="shared" si="36"/>
        <v>70798.447679999997</v>
      </c>
      <c r="I302" s="26">
        <f t="shared" si="33"/>
        <v>540417.07112999994</v>
      </c>
      <c r="J302" s="5">
        <v>143</v>
      </c>
      <c r="K302" s="11">
        <v>32068</v>
      </c>
      <c r="L302" s="11">
        <v>0</v>
      </c>
      <c r="M302" s="11">
        <v>0</v>
      </c>
      <c r="N302" s="11">
        <v>0</v>
      </c>
      <c r="O302" s="11">
        <v>0</v>
      </c>
      <c r="P302" s="11">
        <v>0</v>
      </c>
      <c r="Q302" s="11">
        <v>0</v>
      </c>
      <c r="R302" s="12">
        <v>275.96999999999997</v>
      </c>
      <c r="S302" s="12">
        <v>0</v>
      </c>
      <c r="T302" s="12">
        <v>0</v>
      </c>
      <c r="U302" s="12">
        <v>0</v>
      </c>
      <c r="V302" s="12">
        <v>0</v>
      </c>
      <c r="W302" s="12">
        <v>0</v>
      </c>
      <c r="X302" s="12">
        <v>0</v>
      </c>
      <c r="Y302" s="13">
        <v>117469.89419999998</v>
      </c>
      <c r="Z302" s="13">
        <v>70798.447679999997</v>
      </c>
      <c r="AA302" s="14">
        <f t="shared" si="31"/>
        <v>303202.94</v>
      </c>
      <c r="AB302" s="10"/>
    </row>
    <row r="303" spans="1:28" x14ac:dyDescent="0.3">
      <c r="A303" s="5">
        <v>6009</v>
      </c>
      <c r="B303" s="5" t="s">
        <v>467</v>
      </c>
      <c r="C303" s="5">
        <v>300</v>
      </c>
      <c r="D303" s="5" t="s">
        <v>467</v>
      </c>
      <c r="E303" s="26">
        <f t="shared" si="34"/>
        <v>572282.78500000003</v>
      </c>
      <c r="F303" s="26">
        <f t="shared" si="35"/>
        <v>255080.90325</v>
      </c>
      <c r="G303" s="26">
        <f t="shared" si="32"/>
        <v>106283.7096875</v>
      </c>
      <c r="H303" s="26">
        <f t="shared" si="36"/>
        <v>160665.8284</v>
      </c>
      <c r="I303" s="26">
        <f t="shared" si="33"/>
        <v>1094313.2263374999</v>
      </c>
      <c r="J303" s="5">
        <v>280</v>
      </c>
      <c r="K303" s="11">
        <v>60527</v>
      </c>
      <c r="L303" s="11">
        <v>0</v>
      </c>
      <c r="M303" s="11">
        <v>0</v>
      </c>
      <c r="N303" s="11">
        <v>0</v>
      </c>
      <c r="O303" s="11">
        <v>2354</v>
      </c>
      <c r="P303" s="11">
        <v>0</v>
      </c>
      <c r="Q303" s="11">
        <v>0</v>
      </c>
      <c r="R303" s="12">
        <v>310.52999999999997</v>
      </c>
      <c r="S303" s="12">
        <v>0</v>
      </c>
      <c r="T303" s="12">
        <v>0</v>
      </c>
      <c r="U303" s="12">
        <v>0</v>
      </c>
      <c r="V303" s="12">
        <v>547.05999999999995</v>
      </c>
      <c r="W303" s="12">
        <v>0</v>
      </c>
      <c r="X303" s="12">
        <v>0</v>
      </c>
      <c r="Y303" s="13">
        <v>255080.90325</v>
      </c>
      <c r="Z303" s="13">
        <v>160665.8284</v>
      </c>
      <c r="AA303" s="14">
        <f t="shared" si="31"/>
        <v>572282.78500000003</v>
      </c>
      <c r="AB303" s="10"/>
    </row>
    <row r="304" spans="1:28" x14ac:dyDescent="0.3">
      <c r="A304" s="5">
        <v>140</v>
      </c>
      <c r="B304" s="5" t="s">
        <v>184</v>
      </c>
      <c r="C304" s="5">
        <v>301</v>
      </c>
      <c r="D304" s="5" t="s">
        <v>184</v>
      </c>
      <c r="E304" s="26">
        <f t="shared" si="34"/>
        <v>469346.2</v>
      </c>
      <c r="F304" s="26">
        <f t="shared" si="35"/>
        <v>128584.97400000002</v>
      </c>
      <c r="G304" s="26">
        <f t="shared" si="32"/>
        <v>53577.072500000002</v>
      </c>
      <c r="H304" s="26">
        <f t="shared" si="36"/>
        <v>86294.176000000007</v>
      </c>
      <c r="I304" s="26">
        <f t="shared" si="33"/>
        <v>737802.42249999999</v>
      </c>
      <c r="J304" s="5">
        <v>287</v>
      </c>
      <c r="K304" s="11">
        <v>49640</v>
      </c>
      <c r="L304" s="11">
        <v>0</v>
      </c>
      <c r="M304" s="11">
        <v>0</v>
      </c>
      <c r="N304" s="11">
        <v>0</v>
      </c>
      <c r="O304" s="11">
        <v>0</v>
      </c>
      <c r="P304" s="11">
        <v>0</v>
      </c>
      <c r="Q304" s="11">
        <v>0</v>
      </c>
      <c r="R304" s="12">
        <v>217.3</v>
      </c>
      <c r="S304" s="12">
        <v>0</v>
      </c>
      <c r="T304" s="12">
        <v>0</v>
      </c>
      <c r="U304" s="12">
        <v>0</v>
      </c>
      <c r="V304" s="12">
        <v>0</v>
      </c>
      <c r="W304" s="12">
        <v>0</v>
      </c>
      <c r="X304" s="12">
        <v>0</v>
      </c>
      <c r="Y304" s="13">
        <v>128584.97400000002</v>
      </c>
      <c r="Z304" s="13">
        <v>86294.176000000007</v>
      </c>
      <c r="AA304" s="14">
        <f t="shared" si="31"/>
        <v>469346.2</v>
      </c>
      <c r="AB304" s="10"/>
    </row>
    <row r="305" spans="1:28" x14ac:dyDescent="0.3">
      <c r="A305" s="5">
        <v>6462</v>
      </c>
      <c r="B305" s="5" t="s">
        <v>185</v>
      </c>
      <c r="C305" s="5">
        <v>302</v>
      </c>
      <c r="D305" s="5" t="s">
        <v>185</v>
      </c>
      <c r="E305" s="26">
        <f t="shared" si="34"/>
        <v>805102.70499999996</v>
      </c>
      <c r="F305" s="26">
        <f t="shared" si="35"/>
        <v>392695.61789999984</v>
      </c>
      <c r="G305" s="26">
        <f t="shared" si="32"/>
        <v>163623.17412499993</v>
      </c>
      <c r="H305" s="26">
        <f t="shared" si="36"/>
        <v>268122.15376000002</v>
      </c>
      <c r="I305" s="26">
        <f t="shared" si="33"/>
        <v>1629543.6507849996</v>
      </c>
      <c r="J305" s="5">
        <v>320</v>
      </c>
      <c r="K305" s="11">
        <v>85151</v>
      </c>
      <c r="L305" s="11">
        <v>0</v>
      </c>
      <c r="M305" s="11">
        <v>0</v>
      </c>
      <c r="N305" s="11">
        <v>0</v>
      </c>
      <c r="O305" s="11">
        <v>6187</v>
      </c>
      <c r="P305" s="11">
        <v>0</v>
      </c>
      <c r="Q305" s="11">
        <v>0</v>
      </c>
      <c r="R305" s="12">
        <v>340.52999999999992</v>
      </c>
      <c r="S305" s="12">
        <v>0</v>
      </c>
      <c r="T305" s="12">
        <v>0</v>
      </c>
      <c r="U305" s="12">
        <v>0</v>
      </c>
      <c r="V305" s="12">
        <v>730.37000000000012</v>
      </c>
      <c r="W305" s="12">
        <v>0</v>
      </c>
      <c r="X305" s="12">
        <v>0</v>
      </c>
      <c r="Y305" s="13">
        <v>392695.61789999984</v>
      </c>
      <c r="Z305" s="13">
        <v>268122.15376000002</v>
      </c>
      <c r="AA305" s="14">
        <f t="shared" si="31"/>
        <v>805102.70499999996</v>
      </c>
      <c r="AB305" s="10"/>
    </row>
    <row r="306" spans="1:28" x14ac:dyDescent="0.3">
      <c r="A306" s="5">
        <v>719</v>
      </c>
      <c r="B306" s="5" t="s">
        <v>495</v>
      </c>
      <c r="C306" s="5">
        <v>303</v>
      </c>
      <c r="D306" s="5" t="s">
        <v>495</v>
      </c>
      <c r="E306" s="26">
        <f t="shared" si="34"/>
        <v>80764.61</v>
      </c>
      <c r="F306" s="26">
        <f t="shared" si="35"/>
        <v>22371.498</v>
      </c>
      <c r="G306" s="26">
        <f t="shared" si="32"/>
        <v>9321.4575000000004</v>
      </c>
      <c r="H306" s="26">
        <f t="shared" si="36"/>
        <v>13690.434240000001</v>
      </c>
      <c r="I306" s="26">
        <f t="shared" si="33"/>
        <v>126147.99974000001</v>
      </c>
      <c r="J306" s="5">
        <v>30</v>
      </c>
      <c r="K306" s="11">
        <v>8542</v>
      </c>
      <c r="L306" s="11">
        <v>0</v>
      </c>
      <c r="M306" s="11">
        <v>0</v>
      </c>
      <c r="N306" s="11">
        <v>0</v>
      </c>
      <c r="O306" s="11">
        <v>0</v>
      </c>
      <c r="P306" s="11">
        <v>0</v>
      </c>
      <c r="Q306" s="11">
        <v>0</v>
      </c>
      <c r="R306" s="12">
        <v>200.34</v>
      </c>
      <c r="S306" s="12">
        <v>0</v>
      </c>
      <c r="T306" s="12">
        <v>0</v>
      </c>
      <c r="U306" s="12">
        <v>0</v>
      </c>
      <c r="V306" s="12">
        <v>0</v>
      </c>
      <c r="W306" s="12">
        <v>0</v>
      </c>
      <c r="X306" s="12">
        <v>0</v>
      </c>
      <c r="Y306" s="13">
        <v>22371.498</v>
      </c>
      <c r="Z306" s="13">
        <v>13690.434240000001</v>
      </c>
      <c r="AA306" s="14">
        <f t="shared" si="31"/>
        <v>80764.61</v>
      </c>
      <c r="AB306" s="10"/>
    </row>
    <row r="307" spans="1:28" x14ac:dyDescent="0.3">
      <c r="A307" s="5">
        <v>2539</v>
      </c>
      <c r="B307" s="5" t="s">
        <v>579</v>
      </c>
      <c r="C307" s="5">
        <v>304</v>
      </c>
      <c r="D307" s="5" t="s">
        <v>579</v>
      </c>
      <c r="E307" s="26">
        <f t="shared" si="34"/>
        <v>965015.12</v>
      </c>
      <c r="F307" s="26">
        <f t="shared" si="35"/>
        <v>459839.14559999987</v>
      </c>
      <c r="G307" s="26">
        <f t="shared" si="32"/>
        <v>191599.64399999994</v>
      </c>
      <c r="H307" s="26">
        <f t="shared" si="36"/>
        <v>296957.24927999999</v>
      </c>
      <c r="I307" s="26">
        <f t="shared" si="33"/>
        <v>1913411.1588799995</v>
      </c>
      <c r="J307" s="5">
        <v>420</v>
      </c>
      <c r="K307" s="11">
        <v>102064</v>
      </c>
      <c r="L307" s="11">
        <v>0</v>
      </c>
      <c r="M307" s="11">
        <v>0</v>
      </c>
      <c r="N307" s="11">
        <v>0</v>
      </c>
      <c r="O307" s="11">
        <v>0</v>
      </c>
      <c r="P307" s="11">
        <v>0</v>
      </c>
      <c r="Q307" s="11">
        <v>0</v>
      </c>
      <c r="R307" s="12">
        <v>363.68999999999994</v>
      </c>
      <c r="S307" s="12">
        <v>0</v>
      </c>
      <c r="T307" s="12">
        <v>0</v>
      </c>
      <c r="U307" s="12">
        <v>0</v>
      </c>
      <c r="V307" s="12">
        <v>0</v>
      </c>
      <c r="W307" s="12">
        <v>0</v>
      </c>
      <c r="X307" s="12">
        <v>0</v>
      </c>
      <c r="Y307" s="13">
        <v>459839.14559999987</v>
      </c>
      <c r="Z307" s="13">
        <v>296957.24927999999</v>
      </c>
      <c r="AA307" s="14">
        <f t="shared" si="31"/>
        <v>965015.12</v>
      </c>
      <c r="AB307" s="10"/>
    </row>
    <row r="308" spans="1:28" x14ac:dyDescent="0.3">
      <c r="A308" s="5">
        <v>214</v>
      </c>
      <c r="B308" s="5" t="s">
        <v>186</v>
      </c>
      <c r="C308" s="5">
        <v>305</v>
      </c>
      <c r="D308" s="5" t="s">
        <v>186</v>
      </c>
      <c r="E308" s="26">
        <f t="shared" si="34"/>
        <v>187464.285</v>
      </c>
      <c r="F308" s="26">
        <f t="shared" si="35"/>
        <v>59933.055599999992</v>
      </c>
      <c r="G308" s="26">
        <f t="shared" si="32"/>
        <v>24972.106499999994</v>
      </c>
      <c r="H308" s="26">
        <f t="shared" si="36"/>
        <v>41708.0772</v>
      </c>
      <c r="I308" s="26">
        <f t="shared" si="33"/>
        <v>314077.52429999999</v>
      </c>
      <c r="J308" s="5">
        <v>84</v>
      </c>
      <c r="K308" s="11">
        <v>19827</v>
      </c>
      <c r="L308" s="11">
        <v>0</v>
      </c>
      <c r="M308" s="11">
        <v>0</v>
      </c>
      <c r="N308" s="11">
        <v>0</v>
      </c>
      <c r="O308" s="11">
        <v>0</v>
      </c>
      <c r="P308" s="11">
        <v>0</v>
      </c>
      <c r="Q308" s="11">
        <v>0</v>
      </c>
      <c r="R308" s="12">
        <v>262.95</v>
      </c>
      <c r="S308" s="12">
        <v>0</v>
      </c>
      <c r="T308" s="12">
        <v>0</v>
      </c>
      <c r="U308" s="12">
        <v>0</v>
      </c>
      <c r="V308" s="12">
        <v>0</v>
      </c>
      <c r="W308" s="12">
        <v>0</v>
      </c>
      <c r="X308" s="12">
        <v>0</v>
      </c>
      <c r="Y308" s="13">
        <v>59933.055599999992</v>
      </c>
      <c r="Z308" s="13">
        <v>41708.0772</v>
      </c>
      <c r="AA308" s="14">
        <f t="shared" si="31"/>
        <v>187464.285</v>
      </c>
      <c r="AB308" s="10"/>
    </row>
    <row r="309" spans="1:28" x14ac:dyDescent="0.3">
      <c r="A309" s="5">
        <v>320</v>
      </c>
      <c r="B309" s="5" t="s">
        <v>4</v>
      </c>
      <c r="C309" s="5">
        <v>306</v>
      </c>
      <c r="D309" s="5" t="s">
        <v>4</v>
      </c>
      <c r="E309" s="26">
        <f t="shared" si="34"/>
        <v>138619.755</v>
      </c>
      <c r="F309" s="26">
        <f t="shared" si="35"/>
        <v>37060.008559827955</v>
      </c>
      <c r="G309" s="26">
        <f t="shared" si="32"/>
        <v>15441.670233261648</v>
      </c>
      <c r="H309" s="26">
        <f t="shared" si="36"/>
        <v>24415.807098574911</v>
      </c>
      <c r="I309" s="26">
        <f t="shared" si="33"/>
        <v>215537.24089166452</v>
      </c>
      <c r="J309" s="5">
        <v>60</v>
      </c>
      <c r="K309" s="11">
        <v>14661</v>
      </c>
      <c r="L309" s="11">
        <v>0</v>
      </c>
      <c r="M309" s="11">
        <v>0</v>
      </c>
      <c r="N309" s="11">
        <v>0</v>
      </c>
      <c r="O309" s="11">
        <v>0</v>
      </c>
      <c r="P309" s="11">
        <v>0</v>
      </c>
      <c r="Q309" s="11">
        <v>0</v>
      </c>
      <c r="R309" s="12">
        <v>208.16969424472163</v>
      </c>
      <c r="S309" s="12">
        <v>0</v>
      </c>
      <c r="T309" s="12">
        <v>0</v>
      </c>
      <c r="U309" s="12">
        <v>0</v>
      </c>
      <c r="V309" s="12">
        <v>0</v>
      </c>
      <c r="W309" s="12">
        <v>0</v>
      </c>
      <c r="X309" s="12">
        <v>0</v>
      </c>
      <c r="Y309" s="13">
        <v>37060.008559827955</v>
      </c>
      <c r="Z309" s="13">
        <v>24415.807098574911</v>
      </c>
      <c r="AA309" s="14">
        <f t="shared" si="31"/>
        <v>138619.755</v>
      </c>
      <c r="AB309" s="10"/>
    </row>
    <row r="310" spans="1:28" x14ac:dyDescent="0.3">
      <c r="A310" s="5">
        <v>1221</v>
      </c>
      <c r="B310" s="5" t="s">
        <v>551</v>
      </c>
      <c r="C310" s="5">
        <v>307</v>
      </c>
      <c r="D310" s="5" t="s">
        <v>551</v>
      </c>
      <c r="E310" s="26">
        <f t="shared" si="34"/>
        <v>225955.59</v>
      </c>
      <c r="F310" s="26">
        <f t="shared" si="35"/>
        <v>86319.352284511915</v>
      </c>
      <c r="G310" s="26">
        <f t="shared" si="32"/>
        <v>35966.396785213299</v>
      </c>
      <c r="H310" s="26">
        <f t="shared" si="36"/>
        <v>53952.005485073038</v>
      </c>
      <c r="I310" s="26">
        <f t="shared" si="33"/>
        <v>402193.34455479827</v>
      </c>
      <c r="J310" s="5">
        <v>120</v>
      </c>
      <c r="K310" s="11">
        <v>23898</v>
      </c>
      <c r="L310" s="11">
        <v>0</v>
      </c>
      <c r="M310" s="11">
        <v>0</v>
      </c>
      <c r="N310" s="11">
        <v>0</v>
      </c>
      <c r="O310" s="11">
        <v>0</v>
      </c>
      <c r="P310" s="11">
        <v>0</v>
      </c>
      <c r="Q310" s="11">
        <v>0</v>
      </c>
      <c r="R310" s="12">
        <v>282.19937591573057</v>
      </c>
      <c r="S310" s="12">
        <v>0</v>
      </c>
      <c r="T310" s="12">
        <v>0</v>
      </c>
      <c r="U310" s="12">
        <v>0</v>
      </c>
      <c r="V310" s="12">
        <v>0</v>
      </c>
      <c r="W310" s="12">
        <v>0</v>
      </c>
      <c r="X310" s="12">
        <v>0</v>
      </c>
      <c r="Y310" s="13">
        <v>86319.352284511915</v>
      </c>
      <c r="Z310" s="13">
        <v>53952.005485073038</v>
      </c>
      <c r="AA310" s="14">
        <f t="shared" si="31"/>
        <v>225955.59</v>
      </c>
      <c r="AB310" s="10"/>
    </row>
    <row r="311" spans="1:28" x14ac:dyDescent="0.3">
      <c r="A311" s="5">
        <v>2533</v>
      </c>
      <c r="B311" s="5" t="s">
        <v>491</v>
      </c>
      <c r="C311" s="5">
        <v>308</v>
      </c>
      <c r="D311" s="5" t="s">
        <v>491</v>
      </c>
      <c r="E311" s="26">
        <f t="shared" si="34"/>
        <v>529120.71</v>
      </c>
      <c r="F311" s="26">
        <f t="shared" si="35"/>
        <v>181207.75409999999</v>
      </c>
      <c r="G311" s="26">
        <f t="shared" si="32"/>
        <v>75503.230874999994</v>
      </c>
      <c r="H311" s="26">
        <f t="shared" si="36"/>
        <v>112667.17535999999</v>
      </c>
      <c r="I311" s="26">
        <f t="shared" si="33"/>
        <v>898498.87033499999</v>
      </c>
      <c r="J311" s="5">
        <v>230</v>
      </c>
      <c r="K311" s="11">
        <v>55962</v>
      </c>
      <c r="L311" s="11">
        <v>0</v>
      </c>
      <c r="M311" s="11">
        <v>0</v>
      </c>
      <c r="N311" s="11">
        <v>0</v>
      </c>
      <c r="O311" s="11">
        <v>0</v>
      </c>
      <c r="P311" s="11">
        <v>0</v>
      </c>
      <c r="Q311" s="11">
        <v>0</v>
      </c>
      <c r="R311" s="12">
        <v>251.66</v>
      </c>
      <c r="S311" s="12">
        <v>0</v>
      </c>
      <c r="T311" s="12">
        <v>0</v>
      </c>
      <c r="U311" s="12">
        <v>0</v>
      </c>
      <c r="V311" s="12">
        <v>0</v>
      </c>
      <c r="W311" s="12">
        <v>0</v>
      </c>
      <c r="X311" s="12">
        <v>0</v>
      </c>
      <c r="Y311" s="13">
        <v>181207.75409999999</v>
      </c>
      <c r="Z311" s="13">
        <v>112667.17535999999</v>
      </c>
      <c r="AA311" s="14">
        <f t="shared" si="31"/>
        <v>529120.71</v>
      </c>
      <c r="AB311" s="10"/>
    </row>
    <row r="312" spans="1:28" x14ac:dyDescent="0.3">
      <c r="A312" s="5">
        <v>1704</v>
      </c>
      <c r="B312" s="5" t="s">
        <v>190</v>
      </c>
      <c r="C312" s="5">
        <v>309</v>
      </c>
      <c r="D312" s="5" t="s">
        <v>190</v>
      </c>
      <c r="E312" s="26">
        <f t="shared" si="34"/>
        <v>463767.75</v>
      </c>
      <c r="F312" s="26">
        <f t="shared" si="35"/>
        <v>166846.02749999997</v>
      </c>
      <c r="G312" s="26">
        <f t="shared" si="32"/>
        <v>69519.178124999991</v>
      </c>
      <c r="H312" s="26">
        <f t="shared" si="36"/>
        <v>99116.315999999992</v>
      </c>
      <c r="I312" s="26">
        <f t="shared" si="33"/>
        <v>799249.27162499994</v>
      </c>
      <c r="J312" s="5">
        <v>200</v>
      </c>
      <c r="K312" s="11">
        <v>49050</v>
      </c>
      <c r="L312" s="11">
        <v>0</v>
      </c>
      <c r="M312" s="11">
        <v>0</v>
      </c>
      <c r="N312" s="11">
        <v>0</v>
      </c>
      <c r="O312" s="11">
        <v>0</v>
      </c>
      <c r="P312" s="11">
        <v>0</v>
      </c>
      <c r="Q312" s="11">
        <v>0</v>
      </c>
      <c r="R312" s="12">
        <v>252.58999999999997</v>
      </c>
      <c r="S312" s="12">
        <v>0</v>
      </c>
      <c r="T312" s="12">
        <v>0</v>
      </c>
      <c r="U312" s="12">
        <v>0</v>
      </c>
      <c r="V312" s="12">
        <v>0</v>
      </c>
      <c r="W312" s="12">
        <v>0</v>
      </c>
      <c r="X312" s="12">
        <v>0</v>
      </c>
      <c r="Y312" s="13">
        <v>166846.02749999997</v>
      </c>
      <c r="Z312" s="13">
        <v>99116.315999999992</v>
      </c>
      <c r="AA312" s="14">
        <f t="shared" si="31"/>
        <v>463767.75</v>
      </c>
      <c r="AB312" s="10"/>
    </row>
    <row r="313" spans="1:28" x14ac:dyDescent="0.3">
      <c r="A313" s="5">
        <v>953</v>
      </c>
      <c r="B313" s="5" t="s">
        <v>295</v>
      </c>
      <c r="C313" s="5">
        <v>310</v>
      </c>
      <c r="D313" s="5" t="s">
        <v>295</v>
      </c>
      <c r="E313" s="26">
        <f t="shared" si="34"/>
        <v>580555.91</v>
      </c>
      <c r="F313" s="26">
        <f t="shared" si="35"/>
        <v>226499.69759999998</v>
      </c>
      <c r="G313" s="26">
        <f t="shared" si="32"/>
        <v>94374.873999999996</v>
      </c>
      <c r="H313" s="26">
        <f t="shared" si="36"/>
        <v>137953.10144</v>
      </c>
      <c r="I313" s="26">
        <f t="shared" si="33"/>
        <v>1039383.5830399999</v>
      </c>
      <c r="J313" s="5">
        <v>250</v>
      </c>
      <c r="K313" s="11">
        <v>61402</v>
      </c>
      <c r="L313" s="11">
        <v>0</v>
      </c>
      <c r="M313" s="11">
        <v>0</v>
      </c>
      <c r="N313" s="11">
        <v>0</v>
      </c>
      <c r="O313" s="11">
        <v>0</v>
      </c>
      <c r="P313" s="11">
        <v>0</v>
      </c>
      <c r="Q313" s="11">
        <v>0</v>
      </c>
      <c r="R313" s="12">
        <v>280.83999999999997</v>
      </c>
      <c r="S313" s="12">
        <v>0</v>
      </c>
      <c r="T313" s="12">
        <v>0</v>
      </c>
      <c r="U313" s="12">
        <v>0</v>
      </c>
      <c r="V313" s="12">
        <v>0</v>
      </c>
      <c r="W313" s="12">
        <v>0</v>
      </c>
      <c r="X313" s="12">
        <v>0</v>
      </c>
      <c r="Y313" s="13">
        <v>226499.69759999998</v>
      </c>
      <c r="Z313" s="13">
        <v>137953.10144</v>
      </c>
      <c r="AA313" s="14">
        <f t="shared" si="31"/>
        <v>580555.91</v>
      </c>
      <c r="AB313" s="10"/>
    </row>
    <row r="314" spans="1:28" x14ac:dyDescent="0.3">
      <c r="A314" s="5">
        <v>934</v>
      </c>
      <c r="B314" s="5" t="s">
        <v>521</v>
      </c>
      <c r="C314" s="5">
        <v>311</v>
      </c>
      <c r="D314" s="5" t="s">
        <v>521</v>
      </c>
      <c r="E314" s="26">
        <f t="shared" si="34"/>
        <v>139168.14499999999</v>
      </c>
      <c r="F314" s="26">
        <f t="shared" si="35"/>
        <v>49058.427000000003</v>
      </c>
      <c r="G314" s="26">
        <f t="shared" si="32"/>
        <v>20441.011250000003</v>
      </c>
      <c r="H314" s="26">
        <f t="shared" si="36"/>
        <v>34169.275359999992</v>
      </c>
      <c r="I314" s="26">
        <f t="shared" si="33"/>
        <v>242836.85861</v>
      </c>
      <c r="J314" s="5">
        <v>160</v>
      </c>
      <c r="K314" s="11">
        <v>14719</v>
      </c>
      <c r="L314" s="11">
        <v>0</v>
      </c>
      <c r="M314" s="11">
        <v>0</v>
      </c>
      <c r="N314" s="11">
        <v>0</v>
      </c>
      <c r="O314" s="11">
        <v>0</v>
      </c>
      <c r="P314" s="11">
        <v>0</v>
      </c>
      <c r="Q314" s="11">
        <v>0</v>
      </c>
      <c r="R314" s="12">
        <v>290.17999999999995</v>
      </c>
      <c r="S314" s="12">
        <v>0</v>
      </c>
      <c r="T314" s="12">
        <v>0</v>
      </c>
      <c r="U314" s="12">
        <v>0</v>
      </c>
      <c r="V314" s="12">
        <v>0</v>
      </c>
      <c r="W314" s="12">
        <v>0</v>
      </c>
      <c r="X314" s="12">
        <v>0</v>
      </c>
      <c r="Y314" s="13">
        <v>49058.427000000003</v>
      </c>
      <c r="Z314" s="13">
        <v>34169.275359999992</v>
      </c>
      <c r="AA314" s="14">
        <f t="shared" si="31"/>
        <v>139168.14499999999</v>
      </c>
      <c r="AB314" s="10"/>
    </row>
    <row r="315" spans="1:28" x14ac:dyDescent="0.3">
      <c r="A315" s="5">
        <v>440</v>
      </c>
      <c r="B315" s="5" t="s">
        <v>191</v>
      </c>
      <c r="C315" s="5">
        <v>312</v>
      </c>
      <c r="D315" s="5" t="s">
        <v>191</v>
      </c>
      <c r="E315" s="26">
        <f t="shared" si="34"/>
        <v>1522150.9950000001</v>
      </c>
      <c r="F315" s="26">
        <f t="shared" si="35"/>
        <v>554156.3358</v>
      </c>
      <c r="G315" s="26">
        <f t="shared" si="32"/>
        <v>230898.47324999998</v>
      </c>
      <c r="H315" s="26">
        <f t="shared" si="36"/>
        <v>344928.59184000001</v>
      </c>
      <c r="I315" s="26">
        <f t="shared" si="33"/>
        <v>2652134.3958899998</v>
      </c>
      <c r="J315" s="5">
        <v>566</v>
      </c>
      <c r="K315" s="11">
        <v>160989</v>
      </c>
      <c r="L315" s="11">
        <v>0</v>
      </c>
      <c r="M315" s="11">
        <v>0</v>
      </c>
      <c r="N315" s="11">
        <v>0</v>
      </c>
      <c r="O315" s="11">
        <v>0</v>
      </c>
      <c r="P315" s="11">
        <v>0</v>
      </c>
      <c r="Q315" s="11">
        <v>0</v>
      </c>
      <c r="R315" s="12">
        <v>267.82</v>
      </c>
      <c r="S315" s="12">
        <v>0</v>
      </c>
      <c r="T315" s="12">
        <v>0</v>
      </c>
      <c r="U315" s="12">
        <v>0</v>
      </c>
      <c r="V315" s="12">
        <v>0</v>
      </c>
      <c r="W315" s="12">
        <v>0</v>
      </c>
      <c r="X315" s="12">
        <v>0</v>
      </c>
      <c r="Y315" s="13">
        <v>554156.3358</v>
      </c>
      <c r="Z315" s="13">
        <v>344928.59184000001</v>
      </c>
      <c r="AA315" s="14">
        <f t="shared" si="31"/>
        <v>1522150.9950000001</v>
      </c>
      <c r="AB315" s="10"/>
    </row>
    <row r="316" spans="1:28" x14ac:dyDescent="0.3">
      <c r="A316" s="5">
        <v>710</v>
      </c>
      <c r="B316" s="5" t="s">
        <v>192</v>
      </c>
      <c r="C316" s="5">
        <v>313</v>
      </c>
      <c r="D316" s="5" t="s">
        <v>192</v>
      </c>
      <c r="E316" s="26">
        <f t="shared" si="34"/>
        <v>241055.22500000001</v>
      </c>
      <c r="F316" s="26">
        <f t="shared" si="35"/>
        <v>76595.903250000003</v>
      </c>
      <c r="G316" s="26">
        <f t="shared" si="32"/>
        <v>31914.959687499999</v>
      </c>
      <c r="H316" s="26">
        <f t="shared" si="36"/>
        <v>46504.919600000008</v>
      </c>
      <c r="I316" s="26">
        <f t="shared" si="33"/>
        <v>396071.0075375</v>
      </c>
      <c r="J316" s="5">
        <v>100</v>
      </c>
      <c r="K316" s="11">
        <v>25495</v>
      </c>
      <c r="L316" s="11">
        <v>0</v>
      </c>
      <c r="M316" s="11">
        <v>0</v>
      </c>
      <c r="N316" s="11">
        <v>0</v>
      </c>
      <c r="O316" s="11">
        <v>0</v>
      </c>
      <c r="P316" s="11">
        <v>0</v>
      </c>
      <c r="Q316" s="11">
        <v>0</v>
      </c>
      <c r="R316" s="12">
        <v>228.01000000000005</v>
      </c>
      <c r="S316" s="12">
        <v>0</v>
      </c>
      <c r="T316" s="12">
        <v>0</v>
      </c>
      <c r="U316" s="12">
        <v>0</v>
      </c>
      <c r="V316" s="12">
        <v>0</v>
      </c>
      <c r="W316" s="12">
        <v>0</v>
      </c>
      <c r="X316" s="12">
        <v>0</v>
      </c>
      <c r="Y316" s="13">
        <v>76595.903250000003</v>
      </c>
      <c r="Z316" s="13">
        <v>46504.919600000008</v>
      </c>
      <c r="AA316" s="14">
        <f t="shared" si="31"/>
        <v>241055.22500000001</v>
      </c>
      <c r="AB316" s="10"/>
    </row>
    <row r="317" spans="1:28" x14ac:dyDescent="0.3">
      <c r="A317" s="5">
        <v>1252</v>
      </c>
      <c r="B317" s="5" t="s">
        <v>193</v>
      </c>
      <c r="C317" s="5">
        <v>314</v>
      </c>
      <c r="D317" s="5" t="s">
        <v>193</v>
      </c>
      <c r="E317" s="26">
        <f t="shared" si="34"/>
        <v>792272.27</v>
      </c>
      <c r="F317" s="26">
        <f t="shared" si="35"/>
        <v>369979.21598438895</v>
      </c>
      <c r="G317" s="26">
        <f t="shared" si="32"/>
        <v>154158.00666016206</v>
      </c>
      <c r="H317" s="26">
        <f t="shared" si="36"/>
        <v>229338.26004500745</v>
      </c>
      <c r="I317" s="26">
        <f t="shared" si="33"/>
        <v>1545747.7526895585</v>
      </c>
      <c r="J317" s="5">
        <v>314</v>
      </c>
      <c r="K317" s="11">
        <v>83794</v>
      </c>
      <c r="L317" s="11">
        <v>0</v>
      </c>
      <c r="M317" s="11">
        <v>0</v>
      </c>
      <c r="N317" s="11">
        <v>0</v>
      </c>
      <c r="O317" s="11">
        <v>0</v>
      </c>
      <c r="P317" s="11">
        <v>0</v>
      </c>
      <c r="Q317" s="11">
        <v>0</v>
      </c>
      <c r="R317" s="12">
        <v>342.11617186941703</v>
      </c>
      <c r="S317" s="12">
        <v>0</v>
      </c>
      <c r="T317" s="12">
        <v>0</v>
      </c>
      <c r="U317" s="12">
        <v>0</v>
      </c>
      <c r="V317" s="12">
        <v>0</v>
      </c>
      <c r="W317" s="12">
        <v>0</v>
      </c>
      <c r="X317" s="12">
        <v>0</v>
      </c>
      <c r="Y317" s="13">
        <v>369979.21598438895</v>
      </c>
      <c r="Z317" s="13">
        <v>229338.26004500745</v>
      </c>
      <c r="AA317" s="14">
        <f t="shared" si="31"/>
        <v>792272.27</v>
      </c>
      <c r="AB317" s="10"/>
    </row>
    <row r="318" spans="1:28" x14ac:dyDescent="0.3">
      <c r="A318" s="5">
        <v>731</v>
      </c>
      <c r="B318" s="5" t="s">
        <v>315</v>
      </c>
      <c r="C318" s="5">
        <v>315</v>
      </c>
      <c r="D318" s="5" t="s">
        <v>315</v>
      </c>
      <c r="E318" s="26">
        <f t="shared" si="34"/>
        <v>284850.78499999997</v>
      </c>
      <c r="F318" s="26">
        <f t="shared" si="35"/>
        <v>68346.011983621996</v>
      </c>
      <c r="G318" s="26">
        <f t="shared" si="32"/>
        <v>28477.504993175829</v>
      </c>
      <c r="H318" s="26">
        <f t="shared" si="36"/>
        <v>42606.755031265071</v>
      </c>
      <c r="I318" s="26">
        <f t="shared" si="33"/>
        <v>424281.0570080629</v>
      </c>
      <c r="J318" s="5">
        <v>120</v>
      </c>
      <c r="K318" s="11">
        <v>30127</v>
      </c>
      <c r="L318" s="11">
        <v>0</v>
      </c>
      <c r="M318" s="11">
        <v>0</v>
      </c>
      <c r="N318" s="11">
        <v>0</v>
      </c>
      <c r="O318" s="11">
        <v>0</v>
      </c>
      <c r="P318" s="11">
        <v>0</v>
      </c>
      <c r="Q318" s="11">
        <v>0</v>
      </c>
      <c r="R318" s="12">
        <v>176.77977823573983</v>
      </c>
      <c r="S318" s="12">
        <v>0</v>
      </c>
      <c r="T318" s="12">
        <v>0</v>
      </c>
      <c r="U318" s="12">
        <v>0</v>
      </c>
      <c r="V318" s="12">
        <v>0</v>
      </c>
      <c r="W318" s="12">
        <v>0</v>
      </c>
      <c r="X318" s="12">
        <v>0</v>
      </c>
      <c r="Y318" s="13">
        <v>68346.011983621996</v>
      </c>
      <c r="Z318" s="13">
        <v>42606.755031265071</v>
      </c>
      <c r="AA318" s="14">
        <f t="shared" si="31"/>
        <v>284850.78499999997</v>
      </c>
      <c r="AB318" s="10"/>
    </row>
    <row r="319" spans="1:28" x14ac:dyDescent="0.3">
      <c r="A319" s="5">
        <v>1235</v>
      </c>
      <c r="B319" s="5" t="s">
        <v>194</v>
      </c>
      <c r="C319" s="5">
        <v>316</v>
      </c>
      <c r="D319" s="5" t="s">
        <v>194</v>
      </c>
      <c r="E319" s="26">
        <f t="shared" si="34"/>
        <v>560624.77</v>
      </c>
      <c r="F319" s="26">
        <f t="shared" si="35"/>
        <v>220306.85699999999</v>
      </c>
      <c r="G319" s="26">
        <f t="shared" si="32"/>
        <v>91794.523749999993</v>
      </c>
      <c r="H319" s="26">
        <f t="shared" si="36"/>
        <v>131756.01152</v>
      </c>
      <c r="I319" s="26">
        <f t="shared" si="33"/>
        <v>1004482.16227</v>
      </c>
      <c r="J319" s="5">
        <v>191</v>
      </c>
      <c r="K319" s="11">
        <v>59294</v>
      </c>
      <c r="L319" s="11">
        <v>0</v>
      </c>
      <c r="M319" s="11">
        <v>0</v>
      </c>
      <c r="N319" s="11">
        <v>0</v>
      </c>
      <c r="O319" s="11">
        <v>0</v>
      </c>
      <c r="P319" s="11">
        <v>0</v>
      </c>
      <c r="Q319" s="11">
        <v>0</v>
      </c>
      <c r="R319" s="12">
        <v>277.76</v>
      </c>
      <c r="S319" s="12">
        <v>0</v>
      </c>
      <c r="T319" s="12">
        <v>0</v>
      </c>
      <c r="U319" s="12">
        <v>0</v>
      </c>
      <c r="V319" s="12">
        <v>0</v>
      </c>
      <c r="W319" s="12">
        <v>0</v>
      </c>
      <c r="X319" s="12">
        <v>0</v>
      </c>
      <c r="Y319" s="13">
        <v>220306.85699999999</v>
      </c>
      <c r="Z319" s="13">
        <v>131756.01152</v>
      </c>
      <c r="AA319" s="14">
        <f t="shared" si="31"/>
        <v>560624.77</v>
      </c>
      <c r="AB319" s="10"/>
    </row>
    <row r="320" spans="1:28" x14ac:dyDescent="0.3">
      <c r="A320" s="5">
        <v>1236</v>
      </c>
      <c r="B320" s="5" t="s">
        <v>553</v>
      </c>
      <c r="C320" s="5">
        <v>317</v>
      </c>
      <c r="D320" s="5" t="s">
        <v>553</v>
      </c>
      <c r="E320" s="26">
        <f t="shared" si="34"/>
        <v>366475.8</v>
      </c>
      <c r="F320" s="26">
        <f t="shared" si="35"/>
        <v>130788.08259941844</v>
      </c>
      <c r="G320" s="26">
        <f t="shared" si="32"/>
        <v>54495.034416424351</v>
      </c>
      <c r="H320" s="26">
        <f t="shared" si="36"/>
        <v>79911.864853023173</v>
      </c>
      <c r="I320" s="26">
        <f t="shared" si="33"/>
        <v>631670.78186886595</v>
      </c>
      <c r="J320" s="5">
        <v>122</v>
      </c>
      <c r="K320" s="11">
        <v>38760</v>
      </c>
      <c r="L320" s="11">
        <v>0</v>
      </c>
      <c r="M320" s="11">
        <v>0</v>
      </c>
      <c r="N320" s="11">
        <v>0</v>
      </c>
      <c r="O320" s="11">
        <v>0</v>
      </c>
      <c r="P320" s="11">
        <v>0</v>
      </c>
      <c r="Q320" s="11">
        <v>0</v>
      </c>
      <c r="R320" s="12">
        <v>257.71370244138018</v>
      </c>
      <c r="S320" s="12">
        <v>0</v>
      </c>
      <c r="T320" s="12">
        <v>0</v>
      </c>
      <c r="U320" s="12">
        <v>0</v>
      </c>
      <c r="V320" s="12">
        <v>0</v>
      </c>
      <c r="W320" s="12">
        <v>0</v>
      </c>
      <c r="X320" s="12">
        <v>0</v>
      </c>
      <c r="Y320" s="13">
        <v>130788.08259941844</v>
      </c>
      <c r="Z320" s="13">
        <v>79911.864853023173</v>
      </c>
      <c r="AA320" s="14">
        <f t="shared" si="31"/>
        <v>366475.8</v>
      </c>
      <c r="AB320" s="10"/>
    </row>
    <row r="321" spans="1:28" x14ac:dyDescent="0.3">
      <c r="A321" s="5">
        <v>171</v>
      </c>
      <c r="B321" s="5" t="s">
        <v>195</v>
      </c>
      <c r="C321" s="5">
        <v>318</v>
      </c>
      <c r="D321" s="5" t="s">
        <v>195</v>
      </c>
      <c r="E321" s="26">
        <f t="shared" si="34"/>
        <v>221663.02</v>
      </c>
      <c r="F321" s="26">
        <f t="shared" si="35"/>
        <v>59486.8056</v>
      </c>
      <c r="G321" s="26">
        <f t="shared" si="32"/>
        <v>24786.169000000002</v>
      </c>
      <c r="H321" s="26">
        <f t="shared" si="36"/>
        <v>37699.827519999992</v>
      </c>
      <c r="I321" s="26">
        <f t="shared" si="33"/>
        <v>343635.82211999997</v>
      </c>
      <c r="J321" s="5">
        <v>82</v>
      </c>
      <c r="K321" s="11">
        <v>23444</v>
      </c>
      <c r="L321" s="11">
        <v>0</v>
      </c>
      <c r="M321" s="11">
        <v>0</v>
      </c>
      <c r="N321" s="11">
        <v>0</v>
      </c>
      <c r="O321" s="11">
        <v>0</v>
      </c>
      <c r="P321" s="11">
        <v>0</v>
      </c>
      <c r="Q321" s="11">
        <v>0</v>
      </c>
      <c r="R321" s="12">
        <v>201.00999999999996</v>
      </c>
      <c r="S321" s="12">
        <v>0</v>
      </c>
      <c r="T321" s="12">
        <v>0</v>
      </c>
      <c r="U321" s="12">
        <v>0</v>
      </c>
      <c r="V321" s="12">
        <v>0</v>
      </c>
      <c r="W321" s="12">
        <v>0</v>
      </c>
      <c r="X321" s="12">
        <v>0</v>
      </c>
      <c r="Y321" s="13">
        <v>59486.8056</v>
      </c>
      <c r="Z321" s="13">
        <v>37699.827519999992</v>
      </c>
      <c r="AA321" s="14">
        <f t="shared" si="31"/>
        <v>221663.02</v>
      </c>
      <c r="AB321" s="10"/>
    </row>
    <row r="322" spans="1:28" x14ac:dyDescent="0.3">
      <c r="A322" s="5">
        <v>6057</v>
      </c>
      <c r="B322" s="5" t="s">
        <v>302</v>
      </c>
      <c r="C322" s="5">
        <v>319</v>
      </c>
      <c r="D322" s="5" t="s">
        <v>302</v>
      </c>
      <c r="E322" s="26">
        <f t="shared" si="34"/>
        <v>457820.55499999999</v>
      </c>
      <c r="F322" s="26">
        <f t="shared" si="35"/>
        <v>132899.27206842694</v>
      </c>
      <c r="G322" s="26">
        <f t="shared" si="32"/>
        <v>55374.696695177889</v>
      </c>
      <c r="H322" s="26">
        <f t="shared" si="36"/>
        <v>80742.001049827712</v>
      </c>
      <c r="I322" s="26">
        <f t="shared" si="33"/>
        <v>726836.52481343248</v>
      </c>
      <c r="J322" s="5">
        <v>202</v>
      </c>
      <c r="K322" s="11">
        <v>48421</v>
      </c>
      <c r="L322" s="11">
        <v>0</v>
      </c>
      <c r="M322" s="11">
        <v>0</v>
      </c>
      <c r="N322" s="11">
        <v>0</v>
      </c>
      <c r="O322" s="11">
        <v>0</v>
      </c>
      <c r="P322" s="11">
        <v>0</v>
      </c>
      <c r="Q322" s="11">
        <v>0</v>
      </c>
      <c r="R322" s="12">
        <v>208.43745753347645</v>
      </c>
      <c r="S322" s="12">
        <v>0</v>
      </c>
      <c r="T322" s="12">
        <v>0</v>
      </c>
      <c r="U322" s="12">
        <v>0</v>
      </c>
      <c r="V322" s="12">
        <v>0</v>
      </c>
      <c r="W322" s="12">
        <v>0</v>
      </c>
      <c r="X322" s="12">
        <v>0</v>
      </c>
      <c r="Y322" s="13">
        <v>132899.27206842694</v>
      </c>
      <c r="Z322" s="13">
        <v>80742.001049827712</v>
      </c>
      <c r="AA322" s="14">
        <f t="shared" si="31"/>
        <v>457820.55499999999</v>
      </c>
      <c r="AB322" s="10"/>
    </row>
    <row r="323" spans="1:28" x14ac:dyDescent="0.3">
      <c r="A323" s="5">
        <v>5710</v>
      </c>
      <c r="B323" s="5" t="s">
        <v>197</v>
      </c>
      <c r="C323" s="5">
        <v>320</v>
      </c>
      <c r="D323" s="5" t="s">
        <v>197</v>
      </c>
      <c r="E323" s="26">
        <f t="shared" si="34"/>
        <v>795902.99</v>
      </c>
      <c r="F323" s="26">
        <f t="shared" si="35"/>
        <v>310919.86080000002</v>
      </c>
      <c r="G323" s="26">
        <f t="shared" si="32"/>
        <v>129549.94200000001</v>
      </c>
      <c r="H323" s="26">
        <f t="shared" si="36"/>
        <v>202922.85392000002</v>
      </c>
      <c r="I323" s="26">
        <f t="shared" si="33"/>
        <v>1439295.6467200001</v>
      </c>
      <c r="J323" s="5">
        <v>280</v>
      </c>
      <c r="K323" s="11">
        <v>84178</v>
      </c>
      <c r="L323" s="11">
        <v>0</v>
      </c>
      <c r="M323" s="11">
        <v>0</v>
      </c>
      <c r="N323" s="11">
        <v>0</v>
      </c>
      <c r="O323" s="11">
        <v>0</v>
      </c>
      <c r="P323" s="11">
        <v>0</v>
      </c>
      <c r="Q323" s="11">
        <v>0</v>
      </c>
      <c r="R323" s="12">
        <v>301.33000000000004</v>
      </c>
      <c r="S323" s="12">
        <v>0</v>
      </c>
      <c r="T323" s="12">
        <v>0</v>
      </c>
      <c r="U323" s="12">
        <v>0</v>
      </c>
      <c r="V323" s="12">
        <v>0</v>
      </c>
      <c r="W323" s="12">
        <v>0</v>
      </c>
      <c r="X323" s="12">
        <v>0</v>
      </c>
      <c r="Y323" s="13">
        <v>310919.86080000002</v>
      </c>
      <c r="Z323" s="13">
        <v>202922.85392000002</v>
      </c>
      <c r="AA323" s="14">
        <f t="shared" si="31"/>
        <v>795902.99</v>
      </c>
      <c r="AB323" s="10"/>
    </row>
    <row r="324" spans="1:28" x14ac:dyDescent="0.3">
      <c r="A324" s="5">
        <v>331</v>
      </c>
      <c r="B324" s="5" t="s">
        <v>198</v>
      </c>
      <c r="C324" s="5">
        <v>321</v>
      </c>
      <c r="D324" s="5" t="s">
        <v>198</v>
      </c>
      <c r="E324" s="26">
        <f t="shared" si="34"/>
        <v>197618.95499999999</v>
      </c>
      <c r="F324" s="26">
        <f t="shared" si="35"/>
        <v>59222.983499999988</v>
      </c>
      <c r="G324" s="26">
        <f t="shared" si="32"/>
        <v>24676.243124999997</v>
      </c>
      <c r="H324" s="26">
        <f t="shared" si="36"/>
        <v>34836.114719999998</v>
      </c>
      <c r="I324" s="26">
        <f t="shared" si="33"/>
        <v>316354.29634499998</v>
      </c>
      <c r="J324" s="5">
        <v>84</v>
      </c>
      <c r="K324" s="11">
        <v>20901</v>
      </c>
      <c r="L324" s="11">
        <v>0</v>
      </c>
      <c r="M324" s="11">
        <v>0</v>
      </c>
      <c r="N324" s="11">
        <v>0</v>
      </c>
      <c r="O324" s="11">
        <v>0</v>
      </c>
      <c r="P324" s="11">
        <v>0</v>
      </c>
      <c r="Q324" s="11">
        <v>0</v>
      </c>
      <c r="R324" s="12">
        <v>208.33999999999997</v>
      </c>
      <c r="S324" s="12">
        <v>0</v>
      </c>
      <c r="T324" s="12">
        <v>0</v>
      </c>
      <c r="U324" s="12">
        <v>0</v>
      </c>
      <c r="V324" s="12">
        <v>0</v>
      </c>
      <c r="W324" s="12">
        <v>0</v>
      </c>
      <c r="X324" s="12">
        <v>0</v>
      </c>
      <c r="Y324" s="13">
        <v>59222.983499999988</v>
      </c>
      <c r="Z324" s="13">
        <v>34836.114719999998</v>
      </c>
      <c r="AA324" s="14">
        <f t="shared" ref="AA324:AA387" si="37">9.455*K324</f>
        <v>197618.95499999999</v>
      </c>
      <c r="AB324" s="10"/>
    </row>
    <row r="325" spans="1:28" x14ac:dyDescent="0.3">
      <c r="A325" s="5">
        <v>3230</v>
      </c>
      <c r="B325" s="5" t="s">
        <v>199</v>
      </c>
      <c r="C325" s="5">
        <v>322</v>
      </c>
      <c r="D325" s="5" t="s">
        <v>199</v>
      </c>
      <c r="E325" s="26">
        <f t="shared" si="34"/>
        <v>603058.81000000006</v>
      </c>
      <c r="F325" s="26">
        <f t="shared" si="35"/>
        <v>243216.69510330114</v>
      </c>
      <c r="G325" s="26">
        <f t="shared" ref="G325:G388" si="38">(F325/12)*5</f>
        <v>101340.28962637547</v>
      </c>
      <c r="H325" s="26">
        <f t="shared" si="36"/>
        <v>152126.01424176063</v>
      </c>
      <c r="I325" s="26">
        <f t="shared" ref="I325:I388" si="39">SUM(E325:H325)</f>
        <v>1099741.8089714374</v>
      </c>
      <c r="J325" s="5">
        <v>240</v>
      </c>
      <c r="K325" s="11">
        <v>63782</v>
      </c>
      <c r="L325" s="11">
        <v>0</v>
      </c>
      <c r="M325" s="11">
        <v>0</v>
      </c>
      <c r="N325" s="11">
        <v>0</v>
      </c>
      <c r="O325" s="11">
        <v>0</v>
      </c>
      <c r="P325" s="11">
        <v>0</v>
      </c>
      <c r="Q325" s="11">
        <v>0</v>
      </c>
      <c r="R325" s="12">
        <v>298.1366495283948</v>
      </c>
      <c r="S325" s="12">
        <v>0</v>
      </c>
      <c r="T325" s="12">
        <v>0</v>
      </c>
      <c r="U325" s="12">
        <v>0</v>
      </c>
      <c r="V325" s="12">
        <v>0</v>
      </c>
      <c r="W325" s="12">
        <v>0</v>
      </c>
      <c r="X325" s="12">
        <v>0</v>
      </c>
      <c r="Y325" s="13">
        <v>243216.69510330114</v>
      </c>
      <c r="Z325" s="13">
        <v>152126.01424176063</v>
      </c>
      <c r="AA325" s="14">
        <f t="shared" si="37"/>
        <v>603058.81000000006</v>
      </c>
      <c r="AB325" s="10"/>
    </row>
    <row r="326" spans="1:28" x14ac:dyDescent="0.3">
      <c r="A326" s="5">
        <v>1379</v>
      </c>
      <c r="B326" s="5" t="s">
        <v>581</v>
      </c>
      <c r="C326" s="5">
        <v>323</v>
      </c>
      <c r="D326" s="5" t="s">
        <v>581</v>
      </c>
      <c r="E326" s="26">
        <f t="shared" si="34"/>
        <v>373169.94</v>
      </c>
      <c r="F326" s="26">
        <f t="shared" si="35"/>
        <v>151124.94539999997</v>
      </c>
      <c r="G326" s="26">
        <f t="shared" si="38"/>
        <v>62968.727249999982</v>
      </c>
      <c r="H326" s="26">
        <f t="shared" si="36"/>
        <v>87618.96</v>
      </c>
      <c r="I326" s="26">
        <f t="shared" si="39"/>
        <v>674882.57264999999</v>
      </c>
      <c r="J326" s="5">
        <v>148</v>
      </c>
      <c r="K326" s="11">
        <v>39468</v>
      </c>
      <c r="L326" s="11">
        <v>0</v>
      </c>
      <c r="M326" s="11">
        <v>0</v>
      </c>
      <c r="N326" s="11">
        <v>0</v>
      </c>
      <c r="O326" s="11">
        <v>0</v>
      </c>
      <c r="P326" s="11">
        <v>0</v>
      </c>
      <c r="Q326" s="11">
        <v>0</v>
      </c>
      <c r="R326" s="12">
        <v>277.5</v>
      </c>
      <c r="S326" s="12">
        <v>0</v>
      </c>
      <c r="T326" s="12">
        <v>0</v>
      </c>
      <c r="U326" s="12">
        <v>0</v>
      </c>
      <c r="V326" s="12">
        <v>0</v>
      </c>
      <c r="W326" s="12">
        <v>0</v>
      </c>
      <c r="X326" s="12">
        <v>0</v>
      </c>
      <c r="Y326" s="13">
        <v>151124.94539999997</v>
      </c>
      <c r="Z326" s="13">
        <v>87618.96</v>
      </c>
      <c r="AA326" s="14">
        <f t="shared" si="37"/>
        <v>373169.94</v>
      </c>
      <c r="AB326" s="10"/>
    </row>
    <row r="327" spans="1:28" x14ac:dyDescent="0.3">
      <c r="A327" s="5">
        <v>1578</v>
      </c>
      <c r="B327" s="5" t="s">
        <v>200</v>
      </c>
      <c r="C327" s="5">
        <v>324</v>
      </c>
      <c r="D327" s="5" t="s">
        <v>200</v>
      </c>
      <c r="E327" s="26">
        <f t="shared" si="34"/>
        <v>124881.64</v>
      </c>
      <c r="F327" s="26">
        <f t="shared" si="35"/>
        <v>41067.513293905788</v>
      </c>
      <c r="G327" s="26">
        <f t="shared" si="38"/>
        <v>17111.463872460743</v>
      </c>
      <c r="H327" s="26">
        <f t="shared" si="36"/>
        <v>25126.482396749758</v>
      </c>
      <c r="I327" s="26">
        <f t="shared" si="39"/>
        <v>208187.09956311627</v>
      </c>
      <c r="J327" s="5">
        <v>58</v>
      </c>
      <c r="K327" s="11">
        <v>13208</v>
      </c>
      <c r="L327" s="11">
        <v>0</v>
      </c>
      <c r="M327" s="11">
        <v>0</v>
      </c>
      <c r="N327" s="11">
        <v>0</v>
      </c>
      <c r="O327" s="11">
        <v>0</v>
      </c>
      <c r="P327" s="11">
        <v>0</v>
      </c>
      <c r="Q327" s="11">
        <v>0</v>
      </c>
      <c r="R327" s="12">
        <v>237.79605539019681</v>
      </c>
      <c r="S327" s="12">
        <v>0</v>
      </c>
      <c r="T327" s="12">
        <v>0</v>
      </c>
      <c r="U327" s="12">
        <v>0</v>
      </c>
      <c r="V327" s="12">
        <v>0</v>
      </c>
      <c r="W327" s="12">
        <v>0</v>
      </c>
      <c r="X327" s="12">
        <v>0</v>
      </c>
      <c r="Y327" s="13">
        <v>41067.513293905788</v>
      </c>
      <c r="Z327" s="13">
        <v>25126.482396749758</v>
      </c>
      <c r="AA327" s="14">
        <f t="shared" si="37"/>
        <v>124881.64</v>
      </c>
      <c r="AB327" s="10"/>
    </row>
    <row r="328" spans="1:28" x14ac:dyDescent="0.3">
      <c r="A328" s="5">
        <v>1697</v>
      </c>
      <c r="B328" s="5" t="s">
        <v>609</v>
      </c>
      <c r="C328" s="5">
        <v>325</v>
      </c>
      <c r="D328" s="5" t="s">
        <v>609</v>
      </c>
      <c r="E328" s="26">
        <f t="shared" si="34"/>
        <v>137078.59</v>
      </c>
      <c r="F328" s="26">
        <f t="shared" si="35"/>
        <v>51925.174806635645</v>
      </c>
      <c r="G328" s="26">
        <f t="shared" si="38"/>
        <v>21635.489502764853</v>
      </c>
      <c r="H328" s="26">
        <f t="shared" si="36"/>
        <v>31501.181283539023</v>
      </c>
      <c r="I328" s="26">
        <f t="shared" si="39"/>
        <v>242140.43559293952</v>
      </c>
      <c r="J328" s="5">
        <v>60</v>
      </c>
      <c r="K328" s="11">
        <v>14498</v>
      </c>
      <c r="L328" s="11">
        <v>0</v>
      </c>
      <c r="M328" s="11">
        <v>0</v>
      </c>
      <c r="N328" s="11">
        <v>0</v>
      </c>
      <c r="O328" s="11">
        <v>0</v>
      </c>
      <c r="P328" s="11">
        <v>0</v>
      </c>
      <c r="Q328" s="11">
        <v>0</v>
      </c>
      <c r="R328" s="12">
        <v>271.59936959872931</v>
      </c>
      <c r="S328" s="12">
        <v>0</v>
      </c>
      <c r="T328" s="12">
        <v>0</v>
      </c>
      <c r="U328" s="12">
        <v>0</v>
      </c>
      <c r="V328" s="12">
        <v>0</v>
      </c>
      <c r="W328" s="12">
        <v>0</v>
      </c>
      <c r="X328" s="12">
        <v>0</v>
      </c>
      <c r="Y328" s="13">
        <v>51925.174806635645</v>
      </c>
      <c r="Z328" s="13">
        <v>31501.181283539023</v>
      </c>
      <c r="AA328" s="14">
        <f t="shared" si="37"/>
        <v>137078.59</v>
      </c>
      <c r="AB328" s="10"/>
    </row>
    <row r="329" spans="1:28" x14ac:dyDescent="0.3">
      <c r="A329" s="5">
        <v>1606</v>
      </c>
      <c r="B329" s="5" t="s">
        <v>587</v>
      </c>
      <c r="C329" s="5">
        <v>326</v>
      </c>
      <c r="D329" s="5" t="s">
        <v>587</v>
      </c>
      <c r="E329" s="26">
        <f t="shared" si="34"/>
        <v>567508.01</v>
      </c>
      <c r="F329" s="26">
        <f t="shared" si="35"/>
        <v>228827.87279999995</v>
      </c>
      <c r="G329" s="26">
        <f t="shared" si="38"/>
        <v>95344.946999999971</v>
      </c>
      <c r="H329" s="26">
        <f t="shared" si="36"/>
        <v>176911.24368000001</v>
      </c>
      <c r="I329" s="26">
        <f t="shared" si="39"/>
        <v>1068592.07348</v>
      </c>
      <c r="J329" s="5">
        <v>295</v>
      </c>
      <c r="K329" s="11">
        <v>60022</v>
      </c>
      <c r="L329" s="11">
        <v>0</v>
      </c>
      <c r="M329" s="11">
        <v>0</v>
      </c>
      <c r="N329" s="11">
        <v>0</v>
      </c>
      <c r="O329" s="11">
        <v>0</v>
      </c>
      <c r="P329" s="11">
        <v>0</v>
      </c>
      <c r="Q329" s="11">
        <v>0</v>
      </c>
      <c r="R329" s="12">
        <v>368.43</v>
      </c>
      <c r="S329" s="12">
        <v>0</v>
      </c>
      <c r="T329" s="12">
        <v>0</v>
      </c>
      <c r="U329" s="12">
        <v>0</v>
      </c>
      <c r="V329" s="12">
        <v>0</v>
      </c>
      <c r="W329" s="12">
        <v>0</v>
      </c>
      <c r="X329" s="12">
        <v>0</v>
      </c>
      <c r="Y329" s="13">
        <v>228827.87279999995</v>
      </c>
      <c r="Z329" s="13">
        <v>176911.24368000001</v>
      </c>
      <c r="AA329" s="14">
        <f t="shared" si="37"/>
        <v>567508.01</v>
      </c>
      <c r="AB329" s="10"/>
    </row>
    <row r="330" spans="1:28" x14ac:dyDescent="0.3">
      <c r="A330" s="5">
        <v>1001</v>
      </c>
      <c r="B330" s="5" t="s">
        <v>329</v>
      </c>
      <c r="C330" s="5">
        <v>327</v>
      </c>
      <c r="D330" s="5" t="s">
        <v>329</v>
      </c>
      <c r="E330" s="26">
        <f t="shared" si="34"/>
        <v>35068.595000000001</v>
      </c>
      <c r="F330" s="26">
        <f t="shared" si="35"/>
        <v>11317.319683794562</v>
      </c>
      <c r="G330" s="26">
        <f t="shared" si="38"/>
        <v>4715.5498682477337</v>
      </c>
      <c r="H330" s="26">
        <f t="shared" si="36"/>
        <v>7032.8830313571007</v>
      </c>
      <c r="I330" s="26">
        <f t="shared" si="39"/>
        <v>58134.347583399394</v>
      </c>
      <c r="J330" s="5">
        <v>77</v>
      </c>
      <c r="K330" s="11">
        <v>3709</v>
      </c>
      <c r="L330" s="11">
        <v>0</v>
      </c>
      <c r="M330" s="11">
        <v>0</v>
      </c>
      <c r="N330" s="11">
        <v>0</v>
      </c>
      <c r="O330" s="11">
        <v>0</v>
      </c>
      <c r="P330" s="11">
        <v>0</v>
      </c>
      <c r="Q330" s="11">
        <v>0</v>
      </c>
      <c r="R330" s="12">
        <v>237.02086247496294</v>
      </c>
      <c r="S330" s="12">
        <v>0</v>
      </c>
      <c r="T330" s="12">
        <v>0</v>
      </c>
      <c r="U330" s="12">
        <v>0</v>
      </c>
      <c r="V330" s="12">
        <v>0</v>
      </c>
      <c r="W330" s="12">
        <v>0</v>
      </c>
      <c r="X330" s="12">
        <v>0</v>
      </c>
      <c r="Y330" s="13">
        <v>11317.319683794562</v>
      </c>
      <c r="Z330" s="13">
        <v>7032.8830313571007</v>
      </c>
      <c r="AA330" s="14">
        <f t="shared" si="37"/>
        <v>35068.595000000001</v>
      </c>
      <c r="AB330" s="10"/>
    </row>
    <row r="331" spans="1:28" x14ac:dyDescent="0.3">
      <c r="A331" s="5">
        <v>448</v>
      </c>
      <c r="B331" s="5" t="s">
        <v>29</v>
      </c>
      <c r="C331" s="5">
        <v>328</v>
      </c>
      <c r="D331" s="5" t="s">
        <v>29</v>
      </c>
      <c r="E331" s="26">
        <f t="shared" si="34"/>
        <v>287800.745</v>
      </c>
      <c r="F331" s="26">
        <f t="shared" si="35"/>
        <v>82926.83954813116</v>
      </c>
      <c r="G331" s="26">
        <f t="shared" si="38"/>
        <v>34552.849811721317</v>
      </c>
      <c r="H331" s="26">
        <f t="shared" si="36"/>
        <v>49197.727679003292</v>
      </c>
      <c r="I331" s="26">
        <f t="shared" si="39"/>
        <v>454478.16203885572</v>
      </c>
      <c r="J331" s="5">
        <v>120</v>
      </c>
      <c r="K331" s="11">
        <v>30439</v>
      </c>
      <c r="L331" s="11">
        <v>0</v>
      </c>
      <c r="M331" s="11">
        <v>0</v>
      </c>
      <c r="N331" s="11">
        <v>0</v>
      </c>
      <c r="O331" s="11">
        <v>0</v>
      </c>
      <c r="P331" s="11">
        <v>0</v>
      </c>
      <c r="Q331" s="11">
        <v>0</v>
      </c>
      <c r="R331" s="12">
        <v>202.03409967066628</v>
      </c>
      <c r="S331" s="12">
        <v>0</v>
      </c>
      <c r="T331" s="12">
        <v>0</v>
      </c>
      <c r="U331" s="12">
        <v>0</v>
      </c>
      <c r="V331" s="12">
        <v>0</v>
      </c>
      <c r="W331" s="12">
        <v>0</v>
      </c>
      <c r="X331" s="12">
        <v>0</v>
      </c>
      <c r="Y331" s="13">
        <v>82926.83954813116</v>
      </c>
      <c r="Z331" s="13">
        <v>49197.727679003292</v>
      </c>
      <c r="AA331" s="14">
        <f t="shared" si="37"/>
        <v>287800.745</v>
      </c>
      <c r="AB331" s="10"/>
    </row>
    <row r="332" spans="1:28" x14ac:dyDescent="0.3">
      <c r="A332" s="5">
        <v>1752</v>
      </c>
      <c r="B332" s="5" t="s">
        <v>618</v>
      </c>
      <c r="C332" s="5">
        <v>329</v>
      </c>
      <c r="D332" s="5" t="s">
        <v>618</v>
      </c>
      <c r="E332" s="26">
        <f t="shared" si="34"/>
        <v>819304.11499999999</v>
      </c>
      <c r="F332" s="26">
        <f t="shared" si="35"/>
        <v>429473.13168775773</v>
      </c>
      <c r="G332" s="26">
        <f t="shared" si="38"/>
        <v>178947.13820323237</v>
      </c>
      <c r="H332" s="26">
        <f t="shared" si="36"/>
        <v>255056.24346013763</v>
      </c>
      <c r="I332" s="26">
        <f t="shared" si="39"/>
        <v>1682780.6283511277</v>
      </c>
      <c r="J332" s="5">
        <v>320</v>
      </c>
      <c r="K332" s="11">
        <v>86653</v>
      </c>
      <c r="L332" s="11">
        <v>0</v>
      </c>
      <c r="M332" s="11">
        <v>0</v>
      </c>
      <c r="N332" s="11">
        <v>0</v>
      </c>
      <c r="O332" s="11">
        <v>7341</v>
      </c>
      <c r="P332" s="11">
        <v>0</v>
      </c>
      <c r="Q332" s="11">
        <v>0</v>
      </c>
      <c r="R332" s="12">
        <v>313.78991832385725</v>
      </c>
      <c r="S332" s="12">
        <v>0</v>
      </c>
      <c r="T332" s="12">
        <v>0</v>
      </c>
      <c r="U332" s="12">
        <v>0</v>
      </c>
      <c r="V332" s="12">
        <v>639.04</v>
      </c>
      <c r="W332" s="12">
        <v>0</v>
      </c>
      <c r="X332" s="12">
        <v>0</v>
      </c>
      <c r="Y332" s="13">
        <v>429473.13168775773</v>
      </c>
      <c r="Z332" s="13">
        <v>255056.24346013763</v>
      </c>
      <c r="AA332" s="14">
        <f t="shared" si="37"/>
        <v>819304.11499999999</v>
      </c>
      <c r="AB332" s="10"/>
    </row>
    <row r="333" spans="1:28" x14ac:dyDescent="0.3">
      <c r="A333" s="5">
        <v>6384</v>
      </c>
      <c r="B333" s="5" t="s">
        <v>614</v>
      </c>
      <c r="C333" s="5">
        <v>330</v>
      </c>
      <c r="D333" s="5" t="s">
        <v>614</v>
      </c>
      <c r="E333" s="26">
        <f t="shared" si="34"/>
        <v>651383.31500000006</v>
      </c>
      <c r="F333" s="26">
        <f t="shared" si="35"/>
        <v>262985.4934938809</v>
      </c>
      <c r="G333" s="26">
        <f t="shared" si="38"/>
        <v>109577.28895578372</v>
      </c>
      <c r="H333" s="26">
        <f t="shared" si="36"/>
        <v>180564.09058340316</v>
      </c>
      <c r="I333" s="26">
        <f t="shared" si="39"/>
        <v>1204510.1880330679</v>
      </c>
      <c r="J333" s="5">
        <v>280</v>
      </c>
      <c r="K333" s="11">
        <v>68893</v>
      </c>
      <c r="L333" s="11">
        <v>0</v>
      </c>
      <c r="M333" s="11">
        <v>0</v>
      </c>
      <c r="N333" s="11">
        <v>0</v>
      </c>
      <c r="O333" s="11">
        <v>0</v>
      </c>
      <c r="P333" s="11">
        <v>0</v>
      </c>
      <c r="Q333" s="11">
        <v>0</v>
      </c>
      <c r="R333" s="12">
        <v>327.61690335629737</v>
      </c>
      <c r="S333" s="12">
        <v>0</v>
      </c>
      <c r="T333" s="12">
        <v>0</v>
      </c>
      <c r="U333" s="12">
        <v>0</v>
      </c>
      <c r="V333" s="12">
        <v>0</v>
      </c>
      <c r="W333" s="12">
        <v>0</v>
      </c>
      <c r="X333" s="12">
        <v>0</v>
      </c>
      <c r="Y333" s="13">
        <v>262985.4934938809</v>
      </c>
      <c r="Z333" s="13">
        <v>180564.09058340316</v>
      </c>
      <c r="AA333" s="14">
        <f t="shared" si="37"/>
        <v>651383.31500000006</v>
      </c>
      <c r="AB333" s="10"/>
    </row>
    <row r="334" spans="1:28" x14ac:dyDescent="0.3">
      <c r="A334" s="5">
        <v>6300</v>
      </c>
      <c r="B334" s="5" t="s">
        <v>542</v>
      </c>
      <c r="C334" s="5">
        <v>331</v>
      </c>
      <c r="D334" s="5" t="s">
        <v>542</v>
      </c>
      <c r="E334" s="26">
        <f t="shared" si="34"/>
        <v>274733.935</v>
      </c>
      <c r="F334" s="26">
        <f t="shared" si="35"/>
        <v>83631.857399999979</v>
      </c>
      <c r="G334" s="26">
        <f t="shared" si="38"/>
        <v>34846.607249999994</v>
      </c>
      <c r="H334" s="26">
        <f t="shared" si="36"/>
        <v>51491.328559999987</v>
      </c>
      <c r="I334" s="26">
        <f t="shared" si="39"/>
        <v>444703.72820999997</v>
      </c>
      <c r="J334" s="5">
        <v>252</v>
      </c>
      <c r="K334" s="11">
        <v>29057</v>
      </c>
      <c r="L334" s="11">
        <v>0</v>
      </c>
      <c r="M334" s="11">
        <v>0</v>
      </c>
      <c r="N334" s="11">
        <v>0</v>
      </c>
      <c r="O334" s="11">
        <v>0</v>
      </c>
      <c r="P334" s="11">
        <v>0</v>
      </c>
      <c r="Q334" s="11">
        <v>0</v>
      </c>
      <c r="R334" s="12">
        <v>221.50999999999996</v>
      </c>
      <c r="S334" s="12">
        <v>0</v>
      </c>
      <c r="T334" s="12">
        <v>0</v>
      </c>
      <c r="U334" s="12">
        <v>0</v>
      </c>
      <c r="V334" s="12">
        <v>0</v>
      </c>
      <c r="W334" s="12">
        <v>0</v>
      </c>
      <c r="X334" s="12">
        <v>0</v>
      </c>
      <c r="Y334" s="13">
        <v>83631.857399999979</v>
      </c>
      <c r="Z334" s="13">
        <v>51491.328559999987</v>
      </c>
      <c r="AA334" s="14">
        <f t="shared" si="37"/>
        <v>274733.935</v>
      </c>
      <c r="AB334" s="10"/>
    </row>
    <row r="335" spans="1:28" x14ac:dyDescent="0.3">
      <c r="A335" s="5">
        <v>1031</v>
      </c>
      <c r="B335" s="5" t="s">
        <v>534</v>
      </c>
      <c r="C335" s="5">
        <v>332</v>
      </c>
      <c r="D335" s="5" t="s">
        <v>534</v>
      </c>
      <c r="E335" s="26">
        <f t="shared" si="34"/>
        <v>136568.01999999999</v>
      </c>
      <c r="F335" s="26">
        <f t="shared" si="35"/>
        <v>40354.968659632061</v>
      </c>
      <c r="G335" s="26">
        <f t="shared" si="38"/>
        <v>16814.570274846694</v>
      </c>
      <c r="H335" s="26">
        <f t="shared" si="36"/>
        <v>24352.518431803768</v>
      </c>
      <c r="I335" s="26">
        <f t="shared" si="39"/>
        <v>218090.07736628249</v>
      </c>
      <c r="J335" s="5">
        <v>60</v>
      </c>
      <c r="K335" s="11">
        <v>14444</v>
      </c>
      <c r="L335" s="11">
        <v>0</v>
      </c>
      <c r="M335" s="11">
        <v>0</v>
      </c>
      <c r="N335" s="11">
        <v>0</v>
      </c>
      <c r="O335" s="11">
        <v>0</v>
      </c>
      <c r="P335" s="11">
        <v>0</v>
      </c>
      <c r="Q335" s="11">
        <v>0</v>
      </c>
      <c r="R335" s="12">
        <v>210.74943256545768</v>
      </c>
      <c r="S335" s="12">
        <v>0</v>
      </c>
      <c r="T335" s="12">
        <v>0</v>
      </c>
      <c r="U335" s="12">
        <v>0</v>
      </c>
      <c r="V335" s="12">
        <v>0</v>
      </c>
      <c r="W335" s="12">
        <v>0</v>
      </c>
      <c r="X335" s="12">
        <v>0</v>
      </c>
      <c r="Y335" s="13">
        <v>40354.968659632061</v>
      </c>
      <c r="Z335" s="13">
        <v>24352.518431803768</v>
      </c>
      <c r="AA335" s="14">
        <f t="shared" si="37"/>
        <v>136568.01999999999</v>
      </c>
      <c r="AB335" s="10"/>
    </row>
    <row r="336" spans="1:28" x14ac:dyDescent="0.3">
      <c r="A336" s="5">
        <v>586</v>
      </c>
      <c r="B336" s="5" t="s">
        <v>201</v>
      </c>
      <c r="C336" s="5">
        <v>333</v>
      </c>
      <c r="D336" s="5" t="s">
        <v>201</v>
      </c>
      <c r="E336" s="26">
        <f t="shared" si="34"/>
        <v>363516.38500000001</v>
      </c>
      <c r="F336" s="26">
        <f t="shared" si="35"/>
        <v>117685.25473069875</v>
      </c>
      <c r="G336" s="26">
        <f t="shared" si="38"/>
        <v>49035.522804457811</v>
      </c>
      <c r="H336" s="26">
        <f t="shared" si="36"/>
        <v>68550.973749705998</v>
      </c>
      <c r="I336" s="26">
        <f t="shared" si="39"/>
        <v>598788.13628486264</v>
      </c>
      <c r="J336" s="5">
        <v>165</v>
      </c>
      <c r="K336" s="11">
        <v>38447</v>
      </c>
      <c r="L336" s="11">
        <v>0</v>
      </c>
      <c r="M336" s="11">
        <v>0</v>
      </c>
      <c r="N336" s="11">
        <v>0</v>
      </c>
      <c r="O336" s="11">
        <v>0</v>
      </c>
      <c r="P336" s="11">
        <v>0</v>
      </c>
      <c r="Q336" s="11">
        <v>0</v>
      </c>
      <c r="R336" s="12">
        <v>222.87491140305485</v>
      </c>
      <c r="S336" s="12">
        <v>0</v>
      </c>
      <c r="T336" s="12">
        <v>0</v>
      </c>
      <c r="U336" s="12">
        <v>0</v>
      </c>
      <c r="V336" s="12">
        <v>0</v>
      </c>
      <c r="W336" s="12">
        <v>0</v>
      </c>
      <c r="X336" s="12">
        <v>0</v>
      </c>
      <c r="Y336" s="13">
        <v>117685.25473069875</v>
      </c>
      <c r="Z336" s="13">
        <v>68550.973749705998</v>
      </c>
      <c r="AA336" s="14">
        <f t="shared" si="37"/>
        <v>363516.38500000001</v>
      </c>
      <c r="AB336" s="10"/>
    </row>
    <row r="337" spans="1:28" x14ac:dyDescent="0.3">
      <c r="A337" s="5">
        <v>580</v>
      </c>
      <c r="B337" s="5" t="s">
        <v>203</v>
      </c>
      <c r="C337" s="5">
        <v>334</v>
      </c>
      <c r="D337" s="5" t="s">
        <v>203</v>
      </c>
      <c r="E337" s="26">
        <f t="shared" si="34"/>
        <v>410725.2</v>
      </c>
      <c r="F337" s="26">
        <f t="shared" si="35"/>
        <v>130063.60461780115</v>
      </c>
      <c r="G337" s="26">
        <f t="shared" si="38"/>
        <v>54193.168590750473</v>
      </c>
      <c r="H337" s="26">
        <f t="shared" si="36"/>
        <v>77610.430196160625</v>
      </c>
      <c r="I337" s="26">
        <f t="shared" si="39"/>
        <v>672592.40340471221</v>
      </c>
      <c r="J337" s="5">
        <v>160</v>
      </c>
      <c r="K337" s="11">
        <v>43440</v>
      </c>
      <c r="L337" s="11">
        <v>0</v>
      </c>
      <c r="M337" s="11">
        <v>0</v>
      </c>
      <c r="N337" s="11">
        <v>0</v>
      </c>
      <c r="O337" s="11">
        <v>0</v>
      </c>
      <c r="P337" s="11">
        <v>0</v>
      </c>
      <c r="Q337" s="11">
        <v>0</v>
      </c>
      <c r="R337" s="12">
        <v>223.32651414641063</v>
      </c>
      <c r="S337" s="12">
        <v>0</v>
      </c>
      <c r="T337" s="12">
        <v>0</v>
      </c>
      <c r="U337" s="12">
        <v>0</v>
      </c>
      <c r="V337" s="12">
        <v>0</v>
      </c>
      <c r="W337" s="12">
        <v>0</v>
      </c>
      <c r="X337" s="12">
        <v>0</v>
      </c>
      <c r="Y337" s="13">
        <v>130063.60461780115</v>
      </c>
      <c r="Z337" s="13">
        <v>77610.430196160625</v>
      </c>
      <c r="AA337" s="14">
        <f t="shared" si="37"/>
        <v>410725.2</v>
      </c>
      <c r="AB337" s="10"/>
    </row>
    <row r="338" spans="1:28" x14ac:dyDescent="0.3">
      <c r="A338" s="5">
        <v>1583</v>
      </c>
      <c r="B338" s="5" t="s">
        <v>204</v>
      </c>
      <c r="C338" s="5">
        <v>335</v>
      </c>
      <c r="D338" s="5" t="s">
        <v>204</v>
      </c>
      <c r="E338" s="26">
        <f t="shared" si="34"/>
        <v>482214.45500000002</v>
      </c>
      <c r="F338" s="26">
        <f t="shared" si="35"/>
        <v>154579.31031375713</v>
      </c>
      <c r="G338" s="26">
        <f t="shared" si="38"/>
        <v>64408.045964065466</v>
      </c>
      <c r="H338" s="26">
        <f t="shared" si="36"/>
        <v>92789.381714003786</v>
      </c>
      <c r="I338" s="26">
        <f t="shared" si="39"/>
        <v>793991.19299182633</v>
      </c>
      <c r="J338" s="5">
        <v>200</v>
      </c>
      <c r="K338" s="11">
        <v>51001</v>
      </c>
      <c r="L338" s="11">
        <v>0</v>
      </c>
      <c r="M338" s="11">
        <v>0</v>
      </c>
      <c r="N338" s="11">
        <v>0</v>
      </c>
      <c r="O338" s="11">
        <v>0</v>
      </c>
      <c r="P338" s="11">
        <v>0</v>
      </c>
      <c r="Q338" s="11">
        <v>0</v>
      </c>
      <c r="R338" s="12">
        <v>227.42049595597095</v>
      </c>
      <c r="S338" s="12">
        <v>0</v>
      </c>
      <c r="T338" s="12">
        <v>0</v>
      </c>
      <c r="U338" s="12">
        <v>0</v>
      </c>
      <c r="V338" s="12">
        <v>0</v>
      </c>
      <c r="W338" s="12">
        <v>0</v>
      </c>
      <c r="X338" s="12">
        <v>0</v>
      </c>
      <c r="Y338" s="13">
        <v>154579.31031375713</v>
      </c>
      <c r="Z338" s="13">
        <v>92789.381714003786</v>
      </c>
      <c r="AA338" s="14">
        <f t="shared" si="37"/>
        <v>482214.45500000002</v>
      </c>
      <c r="AB338" s="10"/>
    </row>
    <row r="339" spans="1:28" x14ac:dyDescent="0.3">
      <c r="A339" s="5">
        <v>4066</v>
      </c>
      <c r="B339" s="5" t="s">
        <v>225</v>
      </c>
      <c r="C339" s="5">
        <v>336</v>
      </c>
      <c r="D339" s="5" t="s">
        <v>225</v>
      </c>
      <c r="E339" s="26">
        <f t="shared" si="34"/>
        <v>38349.480000000003</v>
      </c>
      <c r="F339" s="26">
        <f t="shared" si="35"/>
        <v>15323.162399999999</v>
      </c>
      <c r="G339" s="26">
        <f t="shared" si="38"/>
        <v>6384.6509999999998</v>
      </c>
      <c r="H339" s="26">
        <f t="shared" si="36"/>
        <v>10230.20544</v>
      </c>
      <c r="I339" s="26">
        <f t="shared" si="39"/>
        <v>70287.49884</v>
      </c>
      <c r="J339" s="5">
        <v>120</v>
      </c>
      <c r="K339" s="11">
        <v>4056</v>
      </c>
      <c r="L339" s="11">
        <v>0</v>
      </c>
      <c r="M339" s="11">
        <v>0</v>
      </c>
      <c r="N339" s="11">
        <v>0</v>
      </c>
      <c r="O339" s="11">
        <v>0</v>
      </c>
      <c r="P339" s="11">
        <v>0</v>
      </c>
      <c r="Q339" s="11">
        <v>0</v>
      </c>
      <c r="R339" s="12">
        <v>315.27999999999997</v>
      </c>
      <c r="S339" s="12">
        <v>0</v>
      </c>
      <c r="T339" s="12">
        <v>0</v>
      </c>
      <c r="U339" s="12">
        <v>0</v>
      </c>
      <c r="V339" s="12">
        <v>0</v>
      </c>
      <c r="W339" s="12">
        <v>0</v>
      </c>
      <c r="X339" s="12">
        <v>0</v>
      </c>
      <c r="Y339" s="13">
        <v>15323.162399999999</v>
      </c>
      <c r="Z339" s="13">
        <v>10230.20544</v>
      </c>
      <c r="AA339" s="14">
        <f t="shared" si="37"/>
        <v>38349.480000000003</v>
      </c>
      <c r="AB339" s="10"/>
    </row>
    <row r="340" spans="1:28" x14ac:dyDescent="0.3">
      <c r="A340" s="5">
        <v>1150</v>
      </c>
      <c r="B340" s="5" t="s">
        <v>546</v>
      </c>
      <c r="C340" s="5">
        <v>337</v>
      </c>
      <c r="D340" s="5" t="s">
        <v>546</v>
      </c>
      <c r="E340" s="26">
        <f t="shared" ref="E340:E403" si="40">AA340</f>
        <v>136076.36000000002</v>
      </c>
      <c r="F340" s="26">
        <f t="shared" ref="F340:F403" si="41">Y340</f>
        <v>42989.490617347408</v>
      </c>
      <c r="G340" s="26">
        <f t="shared" si="38"/>
        <v>17912.287757228085</v>
      </c>
      <c r="H340" s="26">
        <f t="shared" ref="H340:H403" si="42">Z340</f>
        <v>27180.852169251953</v>
      </c>
      <c r="I340" s="26">
        <f t="shared" si="39"/>
        <v>224158.99054382747</v>
      </c>
      <c r="J340" s="5">
        <v>120</v>
      </c>
      <c r="K340" s="11">
        <v>14392</v>
      </c>
      <c r="L340" s="11">
        <v>0</v>
      </c>
      <c r="M340" s="11">
        <v>0</v>
      </c>
      <c r="N340" s="11">
        <v>0</v>
      </c>
      <c r="O340" s="11">
        <v>0</v>
      </c>
      <c r="P340" s="11">
        <v>0</v>
      </c>
      <c r="Q340" s="11">
        <v>0</v>
      </c>
      <c r="R340" s="12">
        <v>236.07605066401433</v>
      </c>
      <c r="S340" s="12">
        <v>0</v>
      </c>
      <c r="T340" s="12">
        <v>0</v>
      </c>
      <c r="U340" s="12">
        <v>0</v>
      </c>
      <c r="V340" s="12">
        <v>0</v>
      </c>
      <c r="W340" s="12">
        <v>0</v>
      </c>
      <c r="X340" s="12">
        <v>0</v>
      </c>
      <c r="Y340" s="13">
        <v>42989.490617347408</v>
      </c>
      <c r="Z340" s="13">
        <v>27180.852169251953</v>
      </c>
      <c r="AA340" s="14">
        <f t="shared" si="37"/>
        <v>136076.36000000002</v>
      </c>
      <c r="AB340" s="10"/>
    </row>
    <row r="341" spans="1:28" x14ac:dyDescent="0.3">
      <c r="A341" s="5">
        <v>7758</v>
      </c>
      <c r="B341" s="5" t="s">
        <v>206</v>
      </c>
      <c r="C341" s="5">
        <v>338</v>
      </c>
      <c r="D341" s="5" t="s">
        <v>206</v>
      </c>
      <c r="E341" s="26">
        <f t="shared" si="40"/>
        <v>127812.69</v>
      </c>
      <c r="F341" s="26">
        <f t="shared" si="41"/>
        <v>353486.80268037162</v>
      </c>
      <c r="G341" s="26">
        <f t="shared" si="38"/>
        <v>147286.16778348817</v>
      </c>
      <c r="H341" s="26">
        <f t="shared" si="42"/>
        <v>49937.979962864702</v>
      </c>
      <c r="I341" s="26">
        <f t="shared" si="39"/>
        <v>678523.64042672445</v>
      </c>
      <c r="J341" s="5">
        <v>280</v>
      </c>
      <c r="K341" s="11">
        <v>13518</v>
      </c>
      <c r="L341" s="11">
        <v>0</v>
      </c>
      <c r="M341" s="11">
        <v>56276</v>
      </c>
      <c r="N341" s="11">
        <v>0</v>
      </c>
      <c r="O341" s="11">
        <v>8091</v>
      </c>
      <c r="P341" s="11">
        <v>6796</v>
      </c>
      <c r="Q341" s="11">
        <v>0</v>
      </c>
      <c r="R341" s="12">
        <v>297.57404463368016</v>
      </c>
      <c r="S341" s="12">
        <v>0</v>
      </c>
      <c r="T341" s="12">
        <v>0</v>
      </c>
      <c r="U341" s="12">
        <v>0</v>
      </c>
      <c r="V341" s="12">
        <v>0</v>
      </c>
      <c r="W341" s="12">
        <v>326.61</v>
      </c>
      <c r="X341" s="12">
        <v>0</v>
      </c>
      <c r="Y341" s="13">
        <v>353486.80268037162</v>
      </c>
      <c r="Z341" s="13">
        <v>49937.979962864702</v>
      </c>
      <c r="AA341" s="14">
        <f t="shared" si="37"/>
        <v>127812.69</v>
      </c>
      <c r="AB341" s="10"/>
    </row>
    <row r="342" spans="1:28" x14ac:dyDescent="0.3">
      <c r="A342" s="5">
        <v>193</v>
      </c>
      <c r="B342" s="5" t="s">
        <v>426</v>
      </c>
      <c r="C342" s="5">
        <v>339</v>
      </c>
      <c r="D342" s="5" t="s">
        <v>426</v>
      </c>
      <c r="E342" s="26">
        <f t="shared" si="40"/>
        <v>193855.86499999999</v>
      </c>
      <c r="F342" s="26">
        <f t="shared" si="41"/>
        <v>59592.994650000001</v>
      </c>
      <c r="G342" s="26">
        <f t="shared" si="38"/>
        <v>24830.4144375</v>
      </c>
      <c r="H342" s="26">
        <f t="shared" si="42"/>
        <v>35324.208639999997</v>
      </c>
      <c r="I342" s="26">
        <f t="shared" si="39"/>
        <v>313603.48272750003</v>
      </c>
      <c r="J342" s="5">
        <v>100</v>
      </c>
      <c r="K342" s="11">
        <v>20503</v>
      </c>
      <c r="L342" s="11">
        <v>0</v>
      </c>
      <c r="M342" s="11">
        <v>0</v>
      </c>
      <c r="N342" s="11">
        <v>0</v>
      </c>
      <c r="O342" s="11">
        <v>0</v>
      </c>
      <c r="P342" s="11">
        <v>0</v>
      </c>
      <c r="Q342" s="11">
        <v>0</v>
      </c>
      <c r="R342" s="12">
        <v>215.35999999999999</v>
      </c>
      <c r="S342" s="12">
        <v>0</v>
      </c>
      <c r="T342" s="12">
        <v>0</v>
      </c>
      <c r="U342" s="12">
        <v>0</v>
      </c>
      <c r="V342" s="12">
        <v>0</v>
      </c>
      <c r="W342" s="12">
        <v>0</v>
      </c>
      <c r="X342" s="12">
        <v>0</v>
      </c>
      <c r="Y342" s="13">
        <v>59592.994650000001</v>
      </c>
      <c r="Z342" s="13">
        <v>35324.208639999997</v>
      </c>
      <c r="AA342" s="14">
        <f t="shared" si="37"/>
        <v>193855.86499999999</v>
      </c>
      <c r="AB342" s="10"/>
    </row>
    <row r="343" spans="1:28" x14ac:dyDescent="0.3">
      <c r="A343" s="5">
        <v>5907</v>
      </c>
      <c r="B343" s="5" t="s">
        <v>207</v>
      </c>
      <c r="C343" s="5">
        <v>340</v>
      </c>
      <c r="D343" s="5" t="s">
        <v>207</v>
      </c>
      <c r="E343" s="26">
        <f t="shared" si="40"/>
        <v>963379.40500000003</v>
      </c>
      <c r="F343" s="26">
        <f t="shared" si="41"/>
        <v>390222.15180000005</v>
      </c>
      <c r="G343" s="26">
        <f t="shared" si="38"/>
        <v>162592.56325000001</v>
      </c>
      <c r="H343" s="26">
        <f t="shared" si="42"/>
        <v>250969.75992000001</v>
      </c>
      <c r="I343" s="26">
        <f t="shared" si="39"/>
        <v>1767163.8799700001</v>
      </c>
      <c r="J343" s="5">
        <v>320</v>
      </c>
      <c r="K343" s="11">
        <v>101891</v>
      </c>
      <c r="L343" s="11">
        <v>0</v>
      </c>
      <c r="M343" s="11">
        <v>0</v>
      </c>
      <c r="N343" s="11">
        <v>0</v>
      </c>
      <c r="O343" s="11">
        <v>0</v>
      </c>
      <c r="P343" s="11">
        <v>0</v>
      </c>
      <c r="Q343" s="11">
        <v>0</v>
      </c>
      <c r="R343" s="12">
        <v>307.89</v>
      </c>
      <c r="S343" s="12">
        <v>0</v>
      </c>
      <c r="T343" s="12">
        <v>0</v>
      </c>
      <c r="U343" s="12">
        <v>0</v>
      </c>
      <c r="V343" s="12">
        <v>0</v>
      </c>
      <c r="W343" s="12">
        <v>0</v>
      </c>
      <c r="X343" s="12">
        <v>0</v>
      </c>
      <c r="Y343" s="13">
        <v>390222.15180000005</v>
      </c>
      <c r="Z343" s="13">
        <v>250969.75992000001</v>
      </c>
      <c r="AA343" s="14">
        <f t="shared" si="37"/>
        <v>963379.40500000003</v>
      </c>
      <c r="AB343" s="10"/>
    </row>
    <row r="344" spans="1:28" x14ac:dyDescent="0.3">
      <c r="A344" s="5">
        <v>784</v>
      </c>
      <c r="B344" s="5" t="s">
        <v>208</v>
      </c>
      <c r="C344" s="5">
        <v>341</v>
      </c>
      <c r="D344" s="5" t="s">
        <v>208</v>
      </c>
      <c r="E344" s="26">
        <f t="shared" si="40"/>
        <v>556124.19000000006</v>
      </c>
      <c r="F344" s="26">
        <f t="shared" si="41"/>
        <v>243936.97844901573</v>
      </c>
      <c r="G344" s="26">
        <f t="shared" si="38"/>
        <v>101640.40768708989</v>
      </c>
      <c r="H344" s="26">
        <f t="shared" si="42"/>
        <v>148546.96183947515</v>
      </c>
      <c r="I344" s="26">
        <f t="shared" si="39"/>
        <v>1050248.5379755809</v>
      </c>
      <c r="J344" s="5">
        <v>231</v>
      </c>
      <c r="K344" s="11">
        <v>58818</v>
      </c>
      <c r="L344" s="11">
        <v>0</v>
      </c>
      <c r="M344" s="11">
        <v>0</v>
      </c>
      <c r="N344" s="11">
        <v>0</v>
      </c>
      <c r="O344" s="11">
        <v>5037</v>
      </c>
      <c r="P344" s="11">
        <v>0</v>
      </c>
      <c r="Q344" s="11">
        <v>0</v>
      </c>
      <c r="R344" s="12">
        <v>261.3698191018803</v>
      </c>
      <c r="S344" s="12">
        <v>0</v>
      </c>
      <c r="T344" s="12">
        <v>0</v>
      </c>
      <c r="U344" s="12">
        <v>0</v>
      </c>
      <c r="V344" s="12">
        <v>634.33000000000004</v>
      </c>
      <c r="W344" s="12">
        <v>0</v>
      </c>
      <c r="X344" s="12">
        <v>0</v>
      </c>
      <c r="Y344" s="13">
        <v>243936.97844901573</v>
      </c>
      <c r="Z344" s="13">
        <v>148546.96183947515</v>
      </c>
      <c r="AA344" s="14">
        <f t="shared" si="37"/>
        <v>556124.19000000006</v>
      </c>
      <c r="AB344" s="10"/>
    </row>
    <row r="345" spans="1:28" x14ac:dyDescent="0.3">
      <c r="A345" s="5">
        <v>797</v>
      </c>
      <c r="B345" s="5" t="s">
        <v>209</v>
      </c>
      <c r="C345" s="5">
        <v>342</v>
      </c>
      <c r="D345" s="5" t="s">
        <v>209</v>
      </c>
      <c r="E345" s="26">
        <f t="shared" si="40"/>
        <v>290684.52</v>
      </c>
      <c r="F345" s="26">
        <f t="shared" si="41"/>
        <v>104586.72637296122</v>
      </c>
      <c r="G345" s="26">
        <f t="shared" si="38"/>
        <v>43577.802655400512</v>
      </c>
      <c r="H345" s="26">
        <f t="shared" si="42"/>
        <v>66072.678598912651</v>
      </c>
      <c r="I345" s="26">
        <f t="shared" si="39"/>
        <v>504921.72762727441</v>
      </c>
      <c r="J345" s="5">
        <v>120</v>
      </c>
      <c r="K345" s="11">
        <v>30744</v>
      </c>
      <c r="L345" s="11">
        <v>0</v>
      </c>
      <c r="M345" s="11">
        <v>0</v>
      </c>
      <c r="N345" s="11">
        <v>0</v>
      </c>
      <c r="O345" s="11">
        <v>0</v>
      </c>
      <c r="P345" s="11">
        <v>0</v>
      </c>
      <c r="Q345" s="11">
        <v>0</v>
      </c>
      <c r="R345" s="12">
        <v>268.64054205256576</v>
      </c>
      <c r="S345" s="12">
        <v>0</v>
      </c>
      <c r="T345" s="12">
        <v>0</v>
      </c>
      <c r="U345" s="12">
        <v>0</v>
      </c>
      <c r="V345" s="12">
        <v>0</v>
      </c>
      <c r="W345" s="12">
        <v>0</v>
      </c>
      <c r="X345" s="12">
        <v>0</v>
      </c>
      <c r="Y345" s="13">
        <v>104586.72637296122</v>
      </c>
      <c r="Z345" s="13">
        <v>66072.678598912651</v>
      </c>
      <c r="AA345" s="14">
        <f t="shared" si="37"/>
        <v>290684.52</v>
      </c>
      <c r="AB345" s="10"/>
    </row>
    <row r="346" spans="1:28" x14ac:dyDescent="0.3">
      <c r="A346" s="5">
        <v>774</v>
      </c>
      <c r="B346" s="5" t="s">
        <v>500</v>
      </c>
      <c r="C346" s="5">
        <v>343</v>
      </c>
      <c r="D346" s="5" t="s">
        <v>500</v>
      </c>
      <c r="E346" s="26">
        <f t="shared" si="40"/>
        <v>490081.01500000001</v>
      </c>
      <c r="F346" s="26">
        <f t="shared" si="41"/>
        <v>176161.41007017269</v>
      </c>
      <c r="G346" s="26">
        <f t="shared" si="38"/>
        <v>73400.587529238619</v>
      </c>
      <c r="H346" s="26">
        <f t="shared" si="42"/>
        <v>108034.74147742544</v>
      </c>
      <c r="I346" s="26">
        <f t="shared" si="39"/>
        <v>847677.75407683675</v>
      </c>
      <c r="J346" s="5">
        <v>180</v>
      </c>
      <c r="K346" s="11">
        <v>51833</v>
      </c>
      <c r="L346" s="11">
        <v>0</v>
      </c>
      <c r="M346" s="11">
        <v>0</v>
      </c>
      <c r="N346" s="11">
        <v>0</v>
      </c>
      <c r="O346" s="11">
        <v>0</v>
      </c>
      <c r="P346" s="11">
        <v>0</v>
      </c>
      <c r="Q346" s="11">
        <v>0</v>
      </c>
      <c r="R346" s="12">
        <v>260.53561793988735</v>
      </c>
      <c r="S346" s="12">
        <v>0</v>
      </c>
      <c r="T346" s="12">
        <v>0</v>
      </c>
      <c r="U346" s="12">
        <v>0</v>
      </c>
      <c r="V346" s="12">
        <v>0</v>
      </c>
      <c r="W346" s="12">
        <v>0</v>
      </c>
      <c r="X346" s="12">
        <v>0</v>
      </c>
      <c r="Y346" s="13">
        <v>176161.41007017269</v>
      </c>
      <c r="Z346" s="13">
        <v>108034.74147742544</v>
      </c>
      <c r="AA346" s="14">
        <f t="shared" si="37"/>
        <v>490081.01500000001</v>
      </c>
      <c r="AB346" s="10"/>
    </row>
    <row r="347" spans="1:28" x14ac:dyDescent="0.3">
      <c r="A347" s="5">
        <v>4089</v>
      </c>
      <c r="B347" s="5" t="s">
        <v>205</v>
      </c>
      <c r="C347" s="5">
        <v>344</v>
      </c>
      <c r="D347" s="5" t="s">
        <v>205</v>
      </c>
      <c r="E347" s="26">
        <f t="shared" si="40"/>
        <v>127122.47500000001</v>
      </c>
      <c r="F347" s="26">
        <f t="shared" si="41"/>
        <v>47563.032000000007</v>
      </c>
      <c r="G347" s="26">
        <f t="shared" si="38"/>
        <v>19817.930000000004</v>
      </c>
      <c r="H347" s="26">
        <f t="shared" si="42"/>
        <v>31271.9944</v>
      </c>
      <c r="I347" s="26">
        <f t="shared" si="39"/>
        <v>225775.4314</v>
      </c>
      <c r="J347" s="5">
        <v>256</v>
      </c>
      <c r="K347" s="11">
        <v>13445</v>
      </c>
      <c r="L347" s="11">
        <v>0</v>
      </c>
      <c r="M347" s="11">
        <v>0</v>
      </c>
      <c r="N347" s="11">
        <v>0</v>
      </c>
      <c r="O347" s="11">
        <v>0</v>
      </c>
      <c r="P347" s="11">
        <v>0</v>
      </c>
      <c r="Q347" s="11">
        <v>0</v>
      </c>
      <c r="R347" s="12">
        <v>290.74</v>
      </c>
      <c r="S347" s="12">
        <v>0</v>
      </c>
      <c r="T347" s="12">
        <v>0</v>
      </c>
      <c r="U347" s="12">
        <v>0</v>
      </c>
      <c r="V347" s="12">
        <v>0</v>
      </c>
      <c r="W347" s="12">
        <v>0</v>
      </c>
      <c r="X347" s="12">
        <v>0</v>
      </c>
      <c r="Y347" s="13">
        <v>47563.032000000007</v>
      </c>
      <c r="Z347" s="13">
        <v>31271.9944</v>
      </c>
      <c r="AA347" s="14">
        <f t="shared" si="37"/>
        <v>127122.47500000001</v>
      </c>
      <c r="AB347" s="10"/>
    </row>
    <row r="348" spans="1:28" x14ac:dyDescent="0.3">
      <c r="A348" s="5">
        <v>96</v>
      </c>
      <c r="B348" s="5" t="s">
        <v>210</v>
      </c>
      <c r="C348" s="5">
        <v>345</v>
      </c>
      <c r="D348" s="5" t="s">
        <v>210</v>
      </c>
      <c r="E348" s="26">
        <f t="shared" si="40"/>
        <v>95637.324999999997</v>
      </c>
      <c r="F348" s="26">
        <f t="shared" si="41"/>
        <v>25980.045728473626</v>
      </c>
      <c r="G348" s="26">
        <f t="shared" si="38"/>
        <v>10825.019053530677</v>
      </c>
      <c r="H348" s="26">
        <f t="shared" si="42"/>
        <v>15399.16878851927</v>
      </c>
      <c r="I348" s="26">
        <f t="shared" si="39"/>
        <v>147841.55857052357</v>
      </c>
      <c r="J348" s="5">
        <v>40</v>
      </c>
      <c r="K348" s="11">
        <v>10115</v>
      </c>
      <c r="L348" s="11">
        <v>0</v>
      </c>
      <c r="M348" s="11">
        <v>0</v>
      </c>
      <c r="N348" s="11">
        <v>0</v>
      </c>
      <c r="O348" s="11">
        <v>0</v>
      </c>
      <c r="P348" s="11">
        <v>0</v>
      </c>
      <c r="Q348" s="11">
        <v>0</v>
      </c>
      <c r="R348" s="12">
        <v>190.3011466697883</v>
      </c>
      <c r="S348" s="12">
        <v>0</v>
      </c>
      <c r="T348" s="12">
        <v>0</v>
      </c>
      <c r="U348" s="12">
        <v>0</v>
      </c>
      <c r="V348" s="12">
        <v>0</v>
      </c>
      <c r="W348" s="12">
        <v>0</v>
      </c>
      <c r="X348" s="12">
        <v>0</v>
      </c>
      <c r="Y348" s="13">
        <v>25980.045728473626</v>
      </c>
      <c r="Z348" s="13">
        <v>15399.16878851927</v>
      </c>
      <c r="AA348" s="14">
        <f t="shared" si="37"/>
        <v>95637.324999999997</v>
      </c>
      <c r="AB348" s="10"/>
    </row>
    <row r="349" spans="1:28" x14ac:dyDescent="0.3">
      <c r="A349" s="5">
        <v>1374</v>
      </c>
      <c r="B349" s="5" t="s">
        <v>572</v>
      </c>
      <c r="C349" s="5">
        <v>346</v>
      </c>
      <c r="D349" s="5" t="s">
        <v>572</v>
      </c>
      <c r="E349" s="26">
        <f t="shared" si="40"/>
        <v>285853.01500000001</v>
      </c>
      <c r="F349" s="26">
        <f t="shared" si="41"/>
        <v>109900.92400237193</v>
      </c>
      <c r="G349" s="26">
        <f t="shared" si="38"/>
        <v>45792.051667654967</v>
      </c>
      <c r="H349" s="26">
        <f t="shared" si="42"/>
        <v>71241.545574598364</v>
      </c>
      <c r="I349" s="26">
        <f t="shared" si="39"/>
        <v>512787.53624462528</v>
      </c>
      <c r="J349" s="5">
        <v>135</v>
      </c>
      <c r="K349" s="11">
        <v>30233</v>
      </c>
      <c r="L349" s="11">
        <v>0</v>
      </c>
      <c r="M349" s="11">
        <v>0</v>
      </c>
      <c r="N349" s="11">
        <v>0</v>
      </c>
      <c r="O349" s="11">
        <v>0</v>
      </c>
      <c r="P349" s="11">
        <v>0</v>
      </c>
      <c r="Q349" s="11">
        <v>0</v>
      </c>
      <c r="R349" s="12">
        <v>294.55208536449561</v>
      </c>
      <c r="S349" s="12">
        <v>0</v>
      </c>
      <c r="T349" s="12">
        <v>0</v>
      </c>
      <c r="U349" s="12">
        <v>0</v>
      </c>
      <c r="V349" s="12">
        <v>0</v>
      </c>
      <c r="W349" s="12">
        <v>0</v>
      </c>
      <c r="X349" s="12">
        <v>0</v>
      </c>
      <c r="Y349" s="13">
        <v>109900.92400237193</v>
      </c>
      <c r="Z349" s="13">
        <v>71241.545574598364</v>
      </c>
      <c r="AA349" s="14">
        <f t="shared" si="37"/>
        <v>285853.01500000001</v>
      </c>
      <c r="AB349" s="10"/>
    </row>
    <row r="350" spans="1:28" x14ac:dyDescent="0.3">
      <c r="A350" s="5">
        <v>4522</v>
      </c>
      <c r="B350" s="5" t="s">
        <v>235</v>
      </c>
      <c r="C350" s="5">
        <v>347</v>
      </c>
      <c r="D350" s="5" t="s">
        <v>235</v>
      </c>
      <c r="E350" s="26">
        <f t="shared" si="40"/>
        <v>169112.13</v>
      </c>
      <c r="F350" s="26">
        <f t="shared" si="41"/>
        <v>57146.093645221845</v>
      </c>
      <c r="G350" s="26">
        <f t="shared" si="38"/>
        <v>23810.872352175771</v>
      </c>
      <c r="H350" s="26">
        <f t="shared" si="42"/>
        <v>34109.490050784982</v>
      </c>
      <c r="I350" s="26">
        <f t="shared" si="39"/>
        <v>284178.58604818257</v>
      </c>
      <c r="J350" s="5">
        <v>80</v>
      </c>
      <c r="K350" s="11">
        <v>17886</v>
      </c>
      <c r="L350" s="11">
        <v>0</v>
      </c>
      <c r="M350" s="11">
        <v>0</v>
      </c>
      <c r="N350" s="11">
        <v>0</v>
      </c>
      <c r="O350" s="11">
        <v>0</v>
      </c>
      <c r="P350" s="11">
        <v>0</v>
      </c>
      <c r="Q350" s="11">
        <v>0</v>
      </c>
      <c r="R350" s="12">
        <v>238.38120632607195</v>
      </c>
      <c r="S350" s="12">
        <v>0</v>
      </c>
      <c r="T350" s="12">
        <v>0</v>
      </c>
      <c r="U350" s="12">
        <v>0</v>
      </c>
      <c r="V350" s="12">
        <v>0</v>
      </c>
      <c r="W350" s="12">
        <v>0</v>
      </c>
      <c r="X350" s="12">
        <v>0</v>
      </c>
      <c r="Y350" s="13">
        <v>57146.093645221845</v>
      </c>
      <c r="Z350" s="13">
        <v>34109.490050784982</v>
      </c>
      <c r="AA350" s="14">
        <f t="shared" si="37"/>
        <v>169112.13</v>
      </c>
      <c r="AB350" s="10"/>
    </row>
    <row r="351" spans="1:28" x14ac:dyDescent="0.3">
      <c r="A351" s="5">
        <v>6083</v>
      </c>
      <c r="B351" s="5" t="s">
        <v>486</v>
      </c>
      <c r="C351" s="5">
        <v>348</v>
      </c>
      <c r="D351" s="5" t="s">
        <v>486</v>
      </c>
      <c r="E351" s="26">
        <f t="shared" si="40"/>
        <v>24866.65</v>
      </c>
      <c r="F351" s="26">
        <f t="shared" si="41"/>
        <v>6593.3456042408106</v>
      </c>
      <c r="G351" s="26">
        <f t="shared" si="38"/>
        <v>2747.2273351003378</v>
      </c>
      <c r="H351" s="26">
        <f t="shared" si="42"/>
        <v>4605.0605889284316</v>
      </c>
      <c r="I351" s="26">
        <f t="shared" si="39"/>
        <v>38812.283528269581</v>
      </c>
      <c r="J351" s="5">
        <v>40</v>
      </c>
      <c r="K351" s="11">
        <v>2630</v>
      </c>
      <c r="L351" s="11">
        <v>0</v>
      </c>
      <c r="M351" s="11">
        <v>0</v>
      </c>
      <c r="N351" s="11">
        <v>0</v>
      </c>
      <c r="O351" s="11">
        <v>0</v>
      </c>
      <c r="P351" s="11">
        <v>0</v>
      </c>
      <c r="Q351" s="11">
        <v>0</v>
      </c>
      <c r="R351" s="12">
        <v>218.87170099469733</v>
      </c>
      <c r="S351" s="12">
        <v>0</v>
      </c>
      <c r="T351" s="12">
        <v>0</v>
      </c>
      <c r="U351" s="12">
        <v>0</v>
      </c>
      <c r="V351" s="12">
        <v>0</v>
      </c>
      <c r="W351" s="12">
        <v>0</v>
      </c>
      <c r="X351" s="12">
        <v>0</v>
      </c>
      <c r="Y351" s="13">
        <v>6593.3456042408106</v>
      </c>
      <c r="Z351" s="13">
        <v>4605.0605889284316</v>
      </c>
      <c r="AA351" s="14">
        <f t="shared" si="37"/>
        <v>24866.65</v>
      </c>
      <c r="AB351" s="10"/>
    </row>
    <row r="352" spans="1:28" x14ac:dyDescent="0.3">
      <c r="A352" s="5">
        <v>1369</v>
      </c>
      <c r="B352" s="5" t="s">
        <v>571</v>
      </c>
      <c r="C352" s="5">
        <v>349</v>
      </c>
      <c r="D352" s="5" t="s">
        <v>571</v>
      </c>
      <c r="E352" s="26">
        <f t="shared" si="40"/>
        <v>568444.05500000005</v>
      </c>
      <c r="F352" s="26">
        <f t="shared" si="41"/>
        <v>243811.66180868118</v>
      </c>
      <c r="G352" s="26">
        <f t="shared" si="38"/>
        <v>101588.19242028383</v>
      </c>
      <c r="H352" s="26">
        <f t="shared" si="42"/>
        <v>144635.07477796325</v>
      </c>
      <c r="I352" s="26">
        <f t="shared" si="39"/>
        <v>1058478.9840069283</v>
      </c>
      <c r="J352" s="5">
        <v>200</v>
      </c>
      <c r="K352" s="11">
        <v>60121</v>
      </c>
      <c r="L352" s="11">
        <v>0</v>
      </c>
      <c r="M352" s="11">
        <v>0</v>
      </c>
      <c r="N352" s="11">
        <v>0</v>
      </c>
      <c r="O352" s="11">
        <v>0</v>
      </c>
      <c r="P352" s="11">
        <v>0</v>
      </c>
      <c r="Q352" s="11">
        <v>0</v>
      </c>
      <c r="R352" s="12">
        <v>300.71662725579097</v>
      </c>
      <c r="S352" s="12">
        <v>0</v>
      </c>
      <c r="T352" s="12">
        <v>0</v>
      </c>
      <c r="U352" s="12">
        <v>0</v>
      </c>
      <c r="V352" s="12">
        <v>0</v>
      </c>
      <c r="W352" s="12">
        <v>0</v>
      </c>
      <c r="X352" s="12">
        <v>0</v>
      </c>
      <c r="Y352" s="13">
        <v>243811.66180868118</v>
      </c>
      <c r="Z352" s="13">
        <v>144635.07477796325</v>
      </c>
      <c r="AA352" s="14">
        <f t="shared" si="37"/>
        <v>568444.05500000005</v>
      </c>
      <c r="AB352" s="10"/>
    </row>
    <row r="353" spans="1:28" x14ac:dyDescent="0.3">
      <c r="A353" s="5">
        <v>786</v>
      </c>
      <c r="B353" s="5" t="s">
        <v>215</v>
      </c>
      <c r="C353" s="5">
        <v>350</v>
      </c>
      <c r="D353" s="5" t="s">
        <v>215</v>
      </c>
      <c r="E353" s="26">
        <f t="shared" si="40"/>
        <v>245536.89499999999</v>
      </c>
      <c r="F353" s="26">
        <f t="shared" si="41"/>
        <v>80653.221749999982</v>
      </c>
      <c r="G353" s="26">
        <f t="shared" si="38"/>
        <v>33605.509062499994</v>
      </c>
      <c r="H353" s="26">
        <f t="shared" si="42"/>
        <v>48582.805199999995</v>
      </c>
      <c r="I353" s="26">
        <f t="shared" si="39"/>
        <v>408378.43101249996</v>
      </c>
      <c r="J353" s="5">
        <v>160</v>
      </c>
      <c r="K353" s="11">
        <v>25969</v>
      </c>
      <c r="L353" s="11">
        <v>0</v>
      </c>
      <c r="M353" s="11">
        <v>0</v>
      </c>
      <c r="N353" s="11">
        <v>0</v>
      </c>
      <c r="O353" s="11">
        <v>0</v>
      </c>
      <c r="P353" s="11">
        <v>0</v>
      </c>
      <c r="Q353" s="11">
        <v>0</v>
      </c>
      <c r="R353" s="12">
        <v>233.84999999999997</v>
      </c>
      <c r="S353" s="12">
        <v>0</v>
      </c>
      <c r="T353" s="12">
        <v>0</v>
      </c>
      <c r="U353" s="12">
        <v>0</v>
      </c>
      <c r="V353" s="12">
        <v>0</v>
      </c>
      <c r="W353" s="12">
        <v>0</v>
      </c>
      <c r="X353" s="12">
        <v>0</v>
      </c>
      <c r="Y353" s="13">
        <v>80653.221749999982</v>
      </c>
      <c r="Z353" s="13">
        <v>48582.805199999995</v>
      </c>
      <c r="AA353" s="14">
        <f t="shared" si="37"/>
        <v>245536.89499999999</v>
      </c>
      <c r="AB353" s="10"/>
    </row>
    <row r="354" spans="1:28" x14ac:dyDescent="0.3">
      <c r="A354" s="5">
        <v>133</v>
      </c>
      <c r="B354" s="5" t="s">
        <v>216</v>
      </c>
      <c r="C354" s="5">
        <v>351</v>
      </c>
      <c r="D354" s="5" t="s">
        <v>216</v>
      </c>
      <c r="E354" s="26">
        <f t="shared" si="40"/>
        <v>351659.815</v>
      </c>
      <c r="F354" s="26">
        <f t="shared" si="41"/>
        <v>108482.07596457608</v>
      </c>
      <c r="G354" s="26">
        <f t="shared" si="38"/>
        <v>45200.864985240034</v>
      </c>
      <c r="H354" s="26">
        <f t="shared" si="42"/>
        <v>73252.033741107254</v>
      </c>
      <c r="I354" s="26">
        <f t="shared" si="39"/>
        <v>578594.78969092341</v>
      </c>
      <c r="J354" s="5">
        <v>242</v>
      </c>
      <c r="K354" s="11">
        <v>37193</v>
      </c>
      <c r="L354" s="11">
        <v>0</v>
      </c>
      <c r="M354" s="11">
        <v>0</v>
      </c>
      <c r="N354" s="11">
        <v>0</v>
      </c>
      <c r="O354" s="11">
        <v>0</v>
      </c>
      <c r="P354" s="11">
        <v>0</v>
      </c>
      <c r="Q354" s="11">
        <v>0</v>
      </c>
      <c r="R354" s="12">
        <v>246.18891236626263</v>
      </c>
      <c r="S354" s="12">
        <v>0</v>
      </c>
      <c r="T354" s="12">
        <v>0</v>
      </c>
      <c r="U354" s="12">
        <v>0</v>
      </c>
      <c r="V354" s="12">
        <v>0</v>
      </c>
      <c r="W354" s="12">
        <v>0</v>
      </c>
      <c r="X354" s="12">
        <v>0</v>
      </c>
      <c r="Y354" s="13">
        <v>108482.07596457608</v>
      </c>
      <c r="Z354" s="13">
        <v>73252.033741107254</v>
      </c>
      <c r="AA354" s="14">
        <f t="shared" si="37"/>
        <v>351659.815</v>
      </c>
      <c r="AB354" s="10"/>
    </row>
    <row r="355" spans="1:28" x14ac:dyDescent="0.3">
      <c r="A355" s="5">
        <v>4815</v>
      </c>
      <c r="B355" s="5" t="s">
        <v>607</v>
      </c>
      <c r="C355" s="5">
        <v>352</v>
      </c>
      <c r="D355" s="5" t="s">
        <v>607</v>
      </c>
      <c r="E355" s="26">
        <f t="shared" si="40"/>
        <v>518833.67</v>
      </c>
      <c r="F355" s="26">
        <f t="shared" si="41"/>
        <v>153575.86379999999</v>
      </c>
      <c r="G355" s="26">
        <f t="shared" si="38"/>
        <v>63989.943249999997</v>
      </c>
      <c r="H355" s="26">
        <f t="shared" si="42"/>
        <v>90041.649119999987</v>
      </c>
      <c r="I355" s="26">
        <f t="shared" si="39"/>
        <v>826441.12616999994</v>
      </c>
      <c r="J355" s="5">
        <v>250</v>
      </c>
      <c r="K355" s="11">
        <v>54874</v>
      </c>
      <c r="L355" s="11">
        <v>0</v>
      </c>
      <c r="M355" s="11">
        <v>0</v>
      </c>
      <c r="N355" s="11">
        <v>0</v>
      </c>
      <c r="O355" s="11">
        <v>0</v>
      </c>
      <c r="P355" s="11">
        <v>0</v>
      </c>
      <c r="Q355" s="11">
        <v>0</v>
      </c>
      <c r="R355" s="12">
        <v>205.10999999999999</v>
      </c>
      <c r="S355" s="12">
        <v>0</v>
      </c>
      <c r="T355" s="12">
        <v>0</v>
      </c>
      <c r="U355" s="12">
        <v>0</v>
      </c>
      <c r="V355" s="12">
        <v>0</v>
      </c>
      <c r="W355" s="12">
        <v>0</v>
      </c>
      <c r="X355" s="12">
        <v>0</v>
      </c>
      <c r="Y355" s="13">
        <v>153575.86379999999</v>
      </c>
      <c r="Z355" s="13">
        <v>90041.649119999987</v>
      </c>
      <c r="AA355" s="14">
        <f t="shared" si="37"/>
        <v>518833.67</v>
      </c>
      <c r="AB355" s="10"/>
    </row>
    <row r="356" spans="1:28" x14ac:dyDescent="0.3">
      <c r="A356" s="5">
        <v>982</v>
      </c>
      <c r="B356" s="5" t="s">
        <v>217</v>
      </c>
      <c r="C356" s="5">
        <v>353</v>
      </c>
      <c r="D356" s="5" t="s">
        <v>217</v>
      </c>
      <c r="E356" s="26">
        <f t="shared" si="40"/>
        <v>110642.41</v>
      </c>
      <c r="F356" s="26">
        <f t="shared" si="41"/>
        <v>31107.426599999995</v>
      </c>
      <c r="G356" s="26">
        <f t="shared" si="38"/>
        <v>12961.427749999999</v>
      </c>
      <c r="H356" s="26">
        <f t="shared" si="42"/>
        <v>18466.692159999995</v>
      </c>
      <c r="I356" s="26">
        <f t="shared" si="39"/>
        <v>173177.95651000002</v>
      </c>
      <c r="J356" s="5">
        <v>60</v>
      </c>
      <c r="K356" s="11">
        <v>11702</v>
      </c>
      <c r="L356" s="11">
        <v>0</v>
      </c>
      <c r="M356" s="11">
        <v>0</v>
      </c>
      <c r="N356" s="11">
        <v>0</v>
      </c>
      <c r="O356" s="11">
        <v>0</v>
      </c>
      <c r="P356" s="11">
        <v>0</v>
      </c>
      <c r="Q356" s="11">
        <v>0</v>
      </c>
      <c r="R356" s="12">
        <v>197.25999999999996</v>
      </c>
      <c r="S356" s="12">
        <v>0</v>
      </c>
      <c r="T356" s="12">
        <v>0</v>
      </c>
      <c r="U356" s="12">
        <v>0</v>
      </c>
      <c r="V356" s="12">
        <v>0</v>
      </c>
      <c r="W356" s="12">
        <v>0</v>
      </c>
      <c r="X356" s="12">
        <v>0</v>
      </c>
      <c r="Y356" s="13">
        <v>31107.426599999995</v>
      </c>
      <c r="Z356" s="13">
        <v>18466.692159999995</v>
      </c>
      <c r="AA356" s="14">
        <f t="shared" si="37"/>
        <v>110642.41</v>
      </c>
      <c r="AB356" s="10"/>
    </row>
    <row r="357" spans="1:28" x14ac:dyDescent="0.3">
      <c r="A357" s="5">
        <v>910</v>
      </c>
      <c r="B357" s="5" t="s">
        <v>519</v>
      </c>
      <c r="C357" s="5">
        <v>354</v>
      </c>
      <c r="D357" s="5" t="s">
        <v>519</v>
      </c>
      <c r="E357" s="26">
        <f t="shared" si="40"/>
        <v>99126.22</v>
      </c>
      <c r="F357" s="26">
        <f t="shared" si="41"/>
        <v>32121.927599999999</v>
      </c>
      <c r="G357" s="26">
        <f t="shared" si="38"/>
        <v>13384.136500000001</v>
      </c>
      <c r="H357" s="26">
        <f t="shared" si="42"/>
        <v>20307.927360000005</v>
      </c>
      <c r="I357" s="26">
        <f t="shared" si="39"/>
        <v>164940.21145999999</v>
      </c>
      <c r="J357" s="5">
        <v>100</v>
      </c>
      <c r="K357" s="11">
        <v>10484</v>
      </c>
      <c r="L357" s="11">
        <v>0</v>
      </c>
      <c r="M357" s="11">
        <v>0</v>
      </c>
      <c r="N357" s="11">
        <v>0</v>
      </c>
      <c r="O357" s="11">
        <v>0</v>
      </c>
      <c r="P357" s="11">
        <v>0</v>
      </c>
      <c r="Q357" s="11">
        <v>0</v>
      </c>
      <c r="R357" s="12">
        <v>242.13000000000002</v>
      </c>
      <c r="S357" s="12">
        <v>0</v>
      </c>
      <c r="T357" s="12">
        <v>0</v>
      </c>
      <c r="U357" s="12">
        <v>0</v>
      </c>
      <c r="V357" s="12">
        <v>0</v>
      </c>
      <c r="W357" s="12">
        <v>0</v>
      </c>
      <c r="X357" s="12">
        <v>0</v>
      </c>
      <c r="Y357" s="13">
        <v>32121.927599999999</v>
      </c>
      <c r="Z357" s="13">
        <v>20307.927360000005</v>
      </c>
      <c r="AA357" s="14">
        <f t="shared" si="37"/>
        <v>99126.22</v>
      </c>
      <c r="AB357" s="10"/>
    </row>
    <row r="358" spans="1:28" x14ac:dyDescent="0.3">
      <c r="A358" s="5">
        <v>537</v>
      </c>
      <c r="B358" s="5" t="s">
        <v>220</v>
      </c>
      <c r="C358" s="5">
        <v>355</v>
      </c>
      <c r="D358" s="5" t="s">
        <v>220</v>
      </c>
      <c r="E358" s="26">
        <f t="shared" si="40"/>
        <v>226768.72</v>
      </c>
      <c r="F358" s="26">
        <f t="shared" si="41"/>
        <v>84680.940754015624</v>
      </c>
      <c r="G358" s="26">
        <f t="shared" si="38"/>
        <v>35283.725314173178</v>
      </c>
      <c r="H358" s="26">
        <f t="shared" si="42"/>
        <v>50209.402002141673</v>
      </c>
      <c r="I358" s="26">
        <f t="shared" si="39"/>
        <v>396942.78807033051</v>
      </c>
      <c r="J358" s="5">
        <v>100</v>
      </c>
      <c r="K358" s="11">
        <v>23984</v>
      </c>
      <c r="L358" s="11">
        <v>0</v>
      </c>
      <c r="M358" s="11">
        <v>0</v>
      </c>
      <c r="N358" s="11">
        <v>0</v>
      </c>
      <c r="O358" s="11">
        <v>0</v>
      </c>
      <c r="P358" s="11">
        <v>0</v>
      </c>
      <c r="Q358" s="11">
        <v>0</v>
      </c>
      <c r="R358" s="12">
        <v>261.68175659888715</v>
      </c>
      <c r="S358" s="12">
        <v>0</v>
      </c>
      <c r="T358" s="12">
        <v>0</v>
      </c>
      <c r="U358" s="12">
        <v>0</v>
      </c>
      <c r="V358" s="12">
        <v>0</v>
      </c>
      <c r="W358" s="12">
        <v>0</v>
      </c>
      <c r="X358" s="12">
        <v>0</v>
      </c>
      <c r="Y358" s="13">
        <v>84680.940754015624</v>
      </c>
      <c r="Z358" s="13">
        <v>50209.402002141673</v>
      </c>
      <c r="AA358" s="14">
        <f t="shared" si="37"/>
        <v>226768.72</v>
      </c>
      <c r="AB358" s="10"/>
    </row>
    <row r="359" spans="1:28" x14ac:dyDescent="0.3">
      <c r="A359" s="5">
        <v>1688</v>
      </c>
      <c r="B359" s="5" t="s">
        <v>602</v>
      </c>
      <c r="C359" s="5">
        <v>356</v>
      </c>
      <c r="D359" s="5" t="s">
        <v>602</v>
      </c>
      <c r="E359" s="26">
        <f t="shared" si="40"/>
        <v>214628.5</v>
      </c>
      <c r="F359" s="26">
        <f t="shared" si="41"/>
        <v>81516.332206610008</v>
      </c>
      <c r="G359" s="26">
        <f t="shared" si="38"/>
        <v>33965.138419420837</v>
      </c>
      <c r="H359" s="26">
        <f t="shared" si="42"/>
        <v>48022.641176858677</v>
      </c>
      <c r="I359" s="26">
        <f t="shared" si="39"/>
        <v>378132.6118028895</v>
      </c>
      <c r="J359" s="5">
        <v>102</v>
      </c>
      <c r="K359" s="11">
        <v>22700</v>
      </c>
      <c r="L359" s="11">
        <v>0</v>
      </c>
      <c r="M359" s="11">
        <v>0</v>
      </c>
      <c r="N359" s="11">
        <v>0</v>
      </c>
      <c r="O359" s="11">
        <v>0</v>
      </c>
      <c r="P359" s="11">
        <v>0</v>
      </c>
      <c r="Q359" s="11">
        <v>0</v>
      </c>
      <c r="R359" s="12">
        <v>264.44185670076365</v>
      </c>
      <c r="S359" s="12">
        <v>0</v>
      </c>
      <c r="T359" s="12">
        <v>0</v>
      </c>
      <c r="U359" s="12">
        <v>0</v>
      </c>
      <c r="V359" s="12">
        <v>0</v>
      </c>
      <c r="W359" s="12">
        <v>0</v>
      </c>
      <c r="X359" s="12">
        <v>0</v>
      </c>
      <c r="Y359" s="13">
        <v>81516.332206610008</v>
      </c>
      <c r="Z359" s="13">
        <v>48022.641176858677</v>
      </c>
      <c r="AA359" s="14">
        <f t="shared" si="37"/>
        <v>214628.5</v>
      </c>
      <c r="AB359" s="10"/>
    </row>
    <row r="360" spans="1:28" x14ac:dyDescent="0.3">
      <c r="A360" s="5">
        <v>5790</v>
      </c>
      <c r="B360" s="5" t="s">
        <v>173</v>
      </c>
      <c r="C360" s="5">
        <v>357</v>
      </c>
      <c r="D360" s="5" t="s">
        <v>173</v>
      </c>
      <c r="E360" s="26">
        <f t="shared" si="40"/>
        <v>232082.43</v>
      </c>
      <c r="F360" s="26">
        <f t="shared" si="41"/>
        <v>71962.735499999981</v>
      </c>
      <c r="G360" s="26">
        <f t="shared" si="38"/>
        <v>29984.47312499999</v>
      </c>
      <c r="H360" s="26">
        <f t="shared" si="42"/>
        <v>43742.935679999995</v>
      </c>
      <c r="I360" s="26">
        <f t="shared" si="39"/>
        <v>377772.57430500002</v>
      </c>
      <c r="J360" s="5">
        <v>120</v>
      </c>
      <c r="K360" s="11">
        <v>24546</v>
      </c>
      <c r="L360" s="11">
        <v>0</v>
      </c>
      <c r="M360" s="11">
        <v>0</v>
      </c>
      <c r="N360" s="11">
        <v>0</v>
      </c>
      <c r="O360" s="11">
        <v>0</v>
      </c>
      <c r="P360" s="11">
        <v>0</v>
      </c>
      <c r="Q360" s="11">
        <v>0</v>
      </c>
      <c r="R360" s="12">
        <v>222.75999999999996</v>
      </c>
      <c r="S360" s="12">
        <v>0</v>
      </c>
      <c r="T360" s="12">
        <v>0</v>
      </c>
      <c r="U360" s="12">
        <v>0</v>
      </c>
      <c r="V360" s="12">
        <v>0</v>
      </c>
      <c r="W360" s="12">
        <v>0</v>
      </c>
      <c r="X360" s="12">
        <v>0</v>
      </c>
      <c r="Y360" s="13">
        <v>71962.735499999981</v>
      </c>
      <c r="Z360" s="13">
        <v>43742.935679999995</v>
      </c>
      <c r="AA360" s="14">
        <f t="shared" si="37"/>
        <v>232082.43</v>
      </c>
      <c r="AB360" s="10"/>
    </row>
    <row r="361" spans="1:28" x14ac:dyDescent="0.3">
      <c r="A361" s="5">
        <v>398</v>
      </c>
      <c r="B361" s="5" t="s">
        <v>222</v>
      </c>
      <c r="C361" s="5">
        <v>358</v>
      </c>
      <c r="D361" s="5" t="s">
        <v>222</v>
      </c>
      <c r="E361" s="26">
        <f t="shared" si="40"/>
        <v>342705.93</v>
      </c>
      <c r="F361" s="26">
        <f t="shared" si="41"/>
        <v>136666.40735379601</v>
      </c>
      <c r="G361" s="26">
        <f t="shared" si="38"/>
        <v>56944.336397414998</v>
      </c>
      <c r="H361" s="26">
        <f t="shared" si="42"/>
        <v>83992.802588691251</v>
      </c>
      <c r="I361" s="26">
        <f t="shared" si="39"/>
        <v>620309.47633990226</v>
      </c>
      <c r="J361" s="5">
        <v>160</v>
      </c>
      <c r="K361" s="11">
        <v>36246</v>
      </c>
      <c r="L361" s="11">
        <v>0</v>
      </c>
      <c r="M361" s="11">
        <v>0</v>
      </c>
      <c r="N361" s="11">
        <v>0</v>
      </c>
      <c r="O361" s="11">
        <v>3328</v>
      </c>
      <c r="P361" s="11">
        <v>0</v>
      </c>
      <c r="Q361" s="11">
        <v>0</v>
      </c>
      <c r="R361" s="12">
        <v>242.62996202577955</v>
      </c>
      <c r="S361" s="12">
        <v>0</v>
      </c>
      <c r="T361" s="12">
        <v>0</v>
      </c>
      <c r="U361" s="12">
        <v>0</v>
      </c>
      <c r="V361" s="12">
        <v>512.24</v>
      </c>
      <c r="W361" s="12">
        <v>0</v>
      </c>
      <c r="X361" s="12">
        <v>0</v>
      </c>
      <c r="Y361" s="13">
        <v>136666.40735379601</v>
      </c>
      <c r="Z361" s="13">
        <v>83992.802588691251</v>
      </c>
      <c r="AA361" s="14">
        <f t="shared" si="37"/>
        <v>342705.93</v>
      </c>
      <c r="AB361" s="10"/>
    </row>
    <row r="362" spans="1:28" x14ac:dyDescent="0.3">
      <c r="A362" s="5">
        <v>3053</v>
      </c>
      <c r="B362" s="5" t="s">
        <v>323</v>
      </c>
      <c r="C362" s="5">
        <v>359</v>
      </c>
      <c r="D362" s="5" t="s">
        <v>323</v>
      </c>
      <c r="E362" s="26">
        <f t="shared" si="40"/>
        <v>52030.864999999998</v>
      </c>
      <c r="F362" s="26">
        <f t="shared" si="41"/>
        <v>15089.839624654867</v>
      </c>
      <c r="G362" s="26">
        <f t="shared" si="38"/>
        <v>6287.4331769395285</v>
      </c>
      <c r="H362" s="26">
        <f t="shared" si="42"/>
        <v>10217.417186482597</v>
      </c>
      <c r="I362" s="26">
        <f t="shared" si="39"/>
        <v>83625.554988076983</v>
      </c>
      <c r="J362" s="5">
        <v>80</v>
      </c>
      <c r="K362" s="11">
        <v>5503</v>
      </c>
      <c r="L362" s="11">
        <v>0</v>
      </c>
      <c r="M362" s="11">
        <v>0</v>
      </c>
      <c r="N362" s="11">
        <v>0</v>
      </c>
      <c r="O362" s="11">
        <v>0</v>
      </c>
      <c r="P362" s="11">
        <v>0</v>
      </c>
      <c r="Q362" s="11">
        <v>0</v>
      </c>
      <c r="R362" s="12">
        <v>232.08743381979366</v>
      </c>
      <c r="S362" s="12">
        <v>0</v>
      </c>
      <c r="T362" s="12">
        <v>0</v>
      </c>
      <c r="U362" s="12">
        <v>0</v>
      </c>
      <c r="V362" s="12">
        <v>0</v>
      </c>
      <c r="W362" s="12">
        <v>0</v>
      </c>
      <c r="X362" s="12">
        <v>0</v>
      </c>
      <c r="Y362" s="13">
        <v>15089.839624654867</v>
      </c>
      <c r="Z362" s="13">
        <v>10217.417186482597</v>
      </c>
      <c r="AA362" s="14">
        <f t="shared" si="37"/>
        <v>52030.864999999998</v>
      </c>
      <c r="AB362" s="10"/>
    </row>
    <row r="363" spans="1:28" x14ac:dyDescent="0.3">
      <c r="A363" s="5">
        <v>683</v>
      </c>
      <c r="B363" s="5" t="s">
        <v>224</v>
      </c>
      <c r="C363" s="5">
        <v>360</v>
      </c>
      <c r="D363" s="5" t="s">
        <v>224</v>
      </c>
      <c r="E363" s="26">
        <f t="shared" si="40"/>
        <v>169877.98500000002</v>
      </c>
      <c r="F363" s="26">
        <f t="shared" si="41"/>
        <v>57775.115005915992</v>
      </c>
      <c r="G363" s="26">
        <f t="shared" si="38"/>
        <v>24072.964585798331</v>
      </c>
      <c r="H363" s="26">
        <f t="shared" si="42"/>
        <v>35474.753149821867</v>
      </c>
      <c r="I363" s="26">
        <f t="shared" si="39"/>
        <v>287200.81774153619</v>
      </c>
      <c r="J363" s="5">
        <v>98</v>
      </c>
      <c r="K363" s="11">
        <v>17967</v>
      </c>
      <c r="L363" s="11">
        <v>0</v>
      </c>
      <c r="M363" s="11">
        <v>0</v>
      </c>
      <c r="N363" s="11">
        <v>0</v>
      </c>
      <c r="O363" s="11">
        <v>0</v>
      </c>
      <c r="P363" s="11">
        <v>0</v>
      </c>
      <c r="Q363" s="11">
        <v>0</v>
      </c>
      <c r="R363" s="12">
        <v>246.8049281308918</v>
      </c>
      <c r="S363" s="12">
        <v>0</v>
      </c>
      <c r="T363" s="12">
        <v>0</v>
      </c>
      <c r="U363" s="12">
        <v>0</v>
      </c>
      <c r="V363" s="12">
        <v>0</v>
      </c>
      <c r="W363" s="12">
        <v>0</v>
      </c>
      <c r="X363" s="12">
        <v>0</v>
      </c>
      <c r="Y363" s="13">
        <v>57775.115005915992</v>
      </c>
      <c r="Z363" s="13">
        <v>35474.753149821867</v>
      </c>
      <c r="AA363" s="14">
        <f t="shared" si="37"/>
        <v>169877.98500000002</v>
      </c>
      <c r="AB363" s="10"/>
    </row>
    <row r="364" spans="1:28" x14ac:dyDescent="0.3">
      <c r="A364" s="5">
        <v>721</v>
      </c>
      <c r="B364" s="5" t="s">
        <v>496</v>
      </c>
      <c r="C364" s="5">
        <v>361</v>
      </c>
      <c r="D364" s="5" t="s">
        <v>496</v>
      </c>
      <c r="E364" s="26">
        <f t="shared" si="40"/>
        <v>388959.79</v>
      </c>
      <c r="F364" s="26">
        <f t="shared" si="41"/>
        <v>120682.59914404681</v>
      </c>
      <c r="G364" s="26">
        <f t="shared" si="38"/>
        <v>50284.416310019507</v>
      </c>
      <c r="H364" s="26">
        <f t="shared" si="42"/>
        <v>73342.009996824971</v>
      </c>
      <c r="I364" s="26">
        <f t="shared" si="39"/>
        <v>633268.81545089139</v>
      </c>
      <c r="J364" s="5">
        <v>160</v>
      </c>
      <c r="K364" s="11">
        <v>41138</v>
      </c>
      <c r="L364" s="11">
        <v>0</v>
      </c>
      <c r="M364" s="11">
        <v>0</v>
      </c>
      <c r="N364" s="11">
        <v>0</v>
      </c>
      <c r="O364" s="11">
        <v>0</v>
      </c>
      <c r="P364" s="11">
        <v>0</v>
      </c>
      <c r="Q364" s="11">
        <v>0</v>
      </c>
      <c r="R364" s="12">
        <v>222.85359642187566</v>
      </c>
      <c r="S364" s="12">
        <v>0</v>
      </c>
      <c r="T364" s="12">
        <v>0</v>
      </c>
      <c r="U364" s="12">
        <v>0</v>
      </c>
      <c r="V364" s="12">
        <v>0</v>
      </c>
      <c r="W364" s="12">
        <v>0</v>
      </c>
      <c r="X364" s="12">
        <v>0</v>
      </c>
      <c r="Y364" s="13">
        <v>120682.59914404681</v>
      </c>
      <c r="Z364" s="13">
        <v>73342.009996824971</v>
      </c>
      <c r="AA364" s="14">
        <f t="shared" si="37"/>
        <v>388959.79</v>
      </c>
      <c r="AB364" s="10"/>
    </row>
    <row r="365" spans="1:28" x14ac:dyDescent="0.3">
      <c r="A365" s="5">
        <v>935</v>
      </c>
      <c r="B365" s="5" t="s">
        <v>520</v>
      </c>
      <c r="C365" s="5">
        <v>362</v>
      </c>
      <c r="D365" s="5" t="s">
        <v>520</v>
      </c>
      <c r="E365" s="26">
        <f t="shared" si="40"/>
        <v>825856.43</v>
      </c>
      <c r="F365" s="26">
        <f t="shared" si="41"/>
        <v>334688.03549999994</v>
      </c>
      <c r="G365" s="26">
        <f t="shared" si="38"/>
        <v>139453.34812499996</v>
      </c>
      <c r="H365" s="26">
        <f t="shared" si="42"/>
        <v>202712.59679999997</v>
      </c>
      <c r="I365" s="26">
        <f t="shared" si="39"/>
        <v>1502710.4104249999</v>
      </c>
      <c r="J365" s="5">
        <v>345</v>
      </c>
      <c r="K365" s="11">
        <v>87346</v>
      </c>
      <c r="L365" s="11">
        <v>0</v>
      </c>
      <c r="M365" s="11">
        <v>0</v>
      </c>
      <c r="N365" s="11">
        <v>0</v>
      </c>
      <c r="O365" s="11">
        <v>0</v>
      </c>
      <c r="P365" s="11">
        <v>0</v>
      </c>
      <c r="Q365" s="11">
        <v>0</v>
      </c>
      <c r="R365" s="12">
        <v>290.09999999999997</v>
      </c>
      <c r="S365" s="12">
        <v>0</v>
      </c>
      <c r="T365" s="12">
        <v>0</v>
      </c>
      <c r="U365" s="12">
        <v>0</v>
      </c>
      <c r="V365" s="12">
        <v>0</v>
      </c>
      <c r="W365" s="12">
        <v>0</v>
      </c>
      <c r="X365" s="12">
        <v>0</v>
      </c>
      <c r="Y365" s="13">
        <v>334688.03549999994</v>
      </c>
      <c r="Z365" s="13">
        <v>202712.59679999997</v>
      </c>
      <c r="AA365" s="14">
        <f t="shared" si="37"/>
        <v>825856.43</v>
      </c>
      <c r="AB365" s="10"/>
    </row>
    <row r="366" spans="1:28" x14ac:dyDescent="0.3">
      <c r="A366" s="5">
        <v>4755</v>
      </c>
      <c r="B366" s="5" t="s">
        <v>398</v>
      </c>
      <c r="C366" s="5">
        <v>363</v>
      </c>
      <c r="D366" s="5" t="s">
        <v>398</v>
      </c>
      <c r="E366" s="26">
        <f t="shared" si="40"/>
        <v>255029.715</v>
      </c>
      <c r="F366" s="26">
        <f t="shared" si="41"/>
        <v>78414.556949999998</v>
      </c>
      <c r="G366" s="26">
        <f t="shared" si="38"/>
        <v>32672.732062499999</v>
      </c>
      <c r="H366" s="26">
        <f t="shared" si="42"/>
        <v>48162.988799999999</v>
      </c>
      <c r="I366" s="26">
        <f t="shared" si="39"/>
        <v>414279.99281249993</v>
      </c>
      <c r="J366" s="5">
        <v>160</v>
      </c>
      <c r="K366" s="11">
        <v>26973</v>
      </c>
      <c r="L366" s="11">
        <v>0</v>
      </c>
      <c r="M366" s="11">
        <v>0</v>
      </c>
      <c r="N366" s="11">
        <v>0</v>
      </c>
      <c r="O366" s="11">
        <v>0</v>
      </c>
      <c r="P366" s="11">
        <v>0</v>
      </c>
      <c r="Q366" s="11">
        <v>0</v>
      </c>
      <c r="R366" s="12">
        <v>223.2</v>
      </c>
      <c r="S366" s="12">
        <v>0</v>
      </c>
      <c r="T366" s="12">
        <v>0</v>
      </c>
      <c r="U366" s="12">
        <v>0</v>
      </c>
      <c r="V366" s="12">
        <v>0</v>
      </c>
      <c r="W366" s="12">
        <v>0</v>
      </c>
      <c r="X366" s="12">
        <v>0</v>
      </c>
      <c r="Y366" s="13">
        <v>78414.556949999998</v>
      </c>
      <c r="Z366" s="13">
        <v>48162.988799999999</v>
      </c>
      <c r="AA366" s="14">
        <f t="shared" si="37"/>
        <v>255029.715</v>
      </c>
      <c r="AB366" s="10"/>
    </row>
    <row r="367" spans="1:28" x14ac:dyDescent="0.3">
      <c r="A367" s="5">
        <v>6528</v>
      </c>
      <c r="B367" s="5" t="s">
        <v>227</v>
      </c>
      <c r="C367" s="5">
        <v>364</v>
      </c>
      <c r="D367" s="5" t="s">
        <v>227</v>
      </c>
      <c r="E367" s="26">
        <f t="shared" si="40"/>
        <v>587164.95499999996</v>
      </c>
      <c r="F367" s="26">
        <f t="shared" si="41"/>
        <v>178208.42665508576</v>
      </c>
      <c r="G367" s="26">
        <f t="shared" si="38"/>
        <v>74253.511106285732</v>
      </c>
      <c r="H367" s="26">
        <f t="shared" si="42"/>
        <v>113838.74085604574</v>
      </c>
      <c r="I367" s="26">
        <f t="shared" si="39"/>
        <v>953465.63361741719</v>
      </c>
      <c r="J367" s="5">
        <v>250</v>
      </c>
      <c r="K367" s="11">
        <v>62101</v>
      </c>
      <c r="L367" s="11">
        <v>0</v>
      </c>
      <c r="M367" s="11">
        <v>0</v>
      </c>
      <c r="N367" s="11">
        <v>0</v>
      </c>
      <c r="O367" s="11">
        <v>0</v>
      </c>
      <c r="P367" s="11">
        <v>0</v>
      </c>
      <c r="Q367" s="11">
        <v>0</v>
      </c>
      <c r="R367" s="12">
        <v>229.14031347330504</v>
      </c>
      <c r="S367" s="12">
        <v>0</v>
      </c>
      <c r="T367" s="12">
        <v>0</v>
      </c>
      <c r="U367" s="12">
        <v>0</v>
      </c>
      <c r="V367" s="12">
        <v>0</v>
      </c>
      <c r="W367" s="12">
        <v>0</v>
      </c>
      <c r="X367" s="12">
        <v>0</v>
      </c>
      <c r="Y367" s="13">
        <v>178208.42665508576</v>
      </c>
      <c r="Z367" s="13">
        <v>113838.74085604574</v>
      </c>
      <c r="AA367" s="14">
        <f t="shared" si="37"/>
        <v>587164.95499999996</v>
      </c>
      <c r="AB367" s="10"/>
    </row>
    <row r="368" spans="1:28" x14ac:dyDescent="0.3">
      <c r="A368" s="5">
        <v>1391</v>
      </c>
      <c r="B368" s="5" t="s">
        <v>228</v>
      </c>
      <c r="C368" s="5">
        <v>365</v>
      </c>
      <c r="D368" s="5" t="s">
        <v>228</v>
      </c>
      <c r="E368" s="26">
        <f t="shared" si="40"/>
        <v>620777.48</v>
      </c>
      <c r="F368" s="26">
        <f t="shared" si="41"/>
        <v>254173.82870672643</v>
      </c>
      <c r="G368" s="26">
        <f t="shared" si="38"/>
        <v>105905.76196113601</v>
      </c>
      <c r="H368" s="26">
        <f t="shared" si="42"/>
        <v>145901.50843025406</v>
      </c>
      <c r="I368" s="26">
        <f t="shared" si="39"/>
        <v>1126758.5790981166</v>
      </c>
      <c r="J368" s="5">
        <v>235</v>
      </c>
      <c r="K368" s="11">
        <v>65656</v>
      </c>
      <c r="L368" s="11">
        <v>0</v>
      </c>
      <c r="M368" s="11">
        <v>0</v>
      </c>
      <c r="N368" s="11">
        <v>0</v>
      </c>
      <c r="O368" s="11">
        <v>0</v>
      </c>
      <c r="P368" s="11">
        <v>0</v>
      </c>
      <c r="Q368" s="11">
        <v>0</v>
      </c>
      <c r="R368" s="12">
        <v>277.77641881597657</v>
      </c>
      <c r="S368" s="12">
        <v>0</v>
      </c>
      <c r="T368" s="12">
        <v>0</v>
      </c>
      <c r="U368" s="12">
        <v>0</v>
      </c>
      <c r="V368" s="12">
        <v>0</v>
      </c>
      <c r="W368" s="12">
        <v>0</v>
      </c>
      <c r="X368" s="12">
        <v>0</v>
      </c>
      <c r="Y368" s="13">
        <v>254173.82870672643</v>
      </c>
      <c r="Z368" s="13">
        <v>145901.50843025406</v>
      </c>
      <c r="AA368" s="14">
        <f t="shared" si="37"/>
        <v>620777.48</v>
      </c>
      <c r="AB368" s="10"/>
    </row>
    <row r="369" spans="1:28" x14ac:dyDescent="0.3">
      <c r="A369" s="5">
        <v>1670</v>
      </c>
      <c r="B369" s="5" t="s">
        <v>597</v>
      </c>
      <c r="C369" s="5">
        <v>366</v>
      </c>
      <c r="D369" s="5" t="s">
        <v>597</v>
      </c>
      <c r="E369" s="26">
        <f t="shared" si="40"/>
        <v>886784.45</v>
      </c>
      <c r="F369" s="26">
        <f t="shared" si="41"/>
        <v>372207.05380527693</v>
      </c>
      <c r="G369" s="26">
        <f t="shared" si="38"/>
        <v>155086.27241886538</v>
      </c>
      <c r="H369" s="26">
        <f t="shared" si="42"/>
        <v>240941.02469614771</v>
      </c>
      <c r="I369" s="26">
        <f t="shared" si="39"/>
        <v>1655018.8009202902</v>
      </c>
      <c r="J369" s="5">
        <v>432</v>
      </c>
      <c r="K369" s="11">
        <v>93790</v>
      </c>
      <c r="L369" s="11">
        <v>0</v>
      </c>
      <c r="M369" s="11">
        <v>0</v>
      </c>
      <c r="N369" s="11">
        <v>0</v>
      </c>
      <c r="O369" s="11">
        <v>0</v>
      </c>
      <c r="P369" s="11">
        <v>0</v>
      </c>
      <c r="Q369" s="11">
        <v>0</v>
      </c>
      <c r="R369" s="12">
        <v>321.11768938072782</v>
      </c>
      <c r="S369" s="12">
        <v>0</v>
      </c>
      <c r="T369" s="12">
        <v>0</v>
      </c>
      <c r="U369" s="12">
        <v>0</v>
      </c>
      <c r="V369" s="12">
        <v>0</v>
      </c>
      <c r="W369" s="12">
        <v>0</v>
      </c>
      <c r="X369" s="12">
        <v>0</v>
      </c>
      <c r="Y369" s="13">
        <v>372207.05380527693</v>
      </c>
      <c r="Z369" s="13">
        <v>240941.02469614771</v>
      </c>
      <c r="AA369" s="14">
        <f t="shared" si="37"/>
        <v>886784.45</v>
      </c>
      <c r="AB369" s="10"/>
    </row>
    <row r="370" spans="1:28" x14ac:dyDescent="0.3">
      <c r="A370" s="5">
        <v>489</v>
      </c>
      <c r="B370" s="5" t="s">
        <v>465</v>
      </c>
      <c r="C370" s="5">
        <v>367</v>
      </c>
      <c r="D370" s="5" t="s">
        <v>465</v>
      </c>
      <c r="E370" s="26">
        <f t="shared" si="40"/>
        <v>154674.345</v>
      </c>
      <c r="F370" s="26">
        <f t="shared" si="41"/>
        <v>47381.38964999999</v>
      </c>
      <c r="G370" s="26">
        <f t="shared" si="38"/>
        <v>19742.245687499995</v>
      </c>
      <c r="H370" s="26">
        <f t="shared" si="42"/>
        <v>27675.501839999994</v>
      </c>
      <c r="I370" s="26">
        <f t="shared" si="39"/>
        <v>249473.48217749997</v>
      </c>
      <c r="J370" s="5">
        <v>70</v>
      </c>
      <c r="K370" s="11">
        <v>16359</v>
      </c>
      <c r="L370" s="11">
        <v>0</v>
      </c>
      <c r="M370" s="11">
        <v>0</v>
      </c>
      <c r="N370" s="11">
        <v>0</v>
      </c>
      <c r="O370" s="11">
        <v>0</v>
      </c>
      <c r="P370" s="11">
        <v>0</v>
      </c>
      <c r="Q370" s="11">
        <v>0</v>
      </c>
      <c r="R370" s="12">
        <v>211.46999999999997</v>
      </c>
      <c r="S370" s="12">
        <v>0</v>
      </c>
      <c r="T370" s="12">
        <v>0</v>
      </c>
      <c r="U370" s="12">
        <v>0</v>
      </c>
      <c r="V370" s="12">
        <v>0</v>
      </c>
      <c r="W370" s="12">
        <v>0</v>
      </c>
      <c r="X370" s="12">
        <v>0</v>
      </c>
      <c r="Y370" s="13">
        <v>47381.38964999999</v>
      </c>
      <c r="Z370" s="13">
        <v>27675.501839999994</v>
      </c>
      <c r="AA370" s="14">
        <f t="shared" si="37"/>
        <v>154674.345</v>
      </c>
      <c r="AB370" s="10"/>
    </row>
    <row r="371" spans="1:28" x14ac:dyDescent="0.3">
      <c r="A371" s="5">
        <v>1392</v>
      </c>
      <c r="B371" s="5" t="s">
        <v>583</v>
      </c>
      <c r="C371" s="5">
        <v>368</v>
      </c>
      <c r="D371" s="5" t="s">
        <v>583</v>
      </c>
      <c r="E371" s="26">
        <f t="shared" si="40"/>
        <v>460222.125</v>
      </c>
      <c r="F371" s="26">
        <f t="shared" si="41"/>
        <v>310738.59675000038</v>
      </c>
      <c r="G371" s="26">
        <f t="shared" si="38"/>
        <v>129474.41531250015</v>
      </c>
      <c r="H371" s="26">
        <f t="shared" si="42"/>
        <v>188913.20559999999</v>
      </c>
      <c r="I371" s="26">
        <f t="shared" si="39"/>
        <v>1089348.3426625005</v>
      </c>
      <c r="J371" s="5">
        <v>240</v>
      </c>
      <c r="K371" s="11">
        <v>48675</v>
      </c>
      <c r="L371" s="11">
        <v>0</v>
      </c>
      <c r="M371" s="11">
        <v>0</v>
      </c>
      <c r="N371" s="11">
        <v>0</v>
      </c>
      <c r="O371" s="11">
        <v>14045</v>
      </c>
      <c r="P371" s="11">
        <v>0</v>
      </c>
      <c r="Q371" s="11">
        <v>0</v>
      </c>
      <c r="R371" s="12">
        <v>293.83</v>
      </c>
      <c r="S371" s="12">
        <v>0</v>
      </c>
      <c r="T371" s="12">
        <v>0</v>
      </c>
      <c r="U371" s="12">
        <v>0</v>
      </c>
      <c r="V371" s="12">
        <v>663.01</v>
      </c>
      <c r="W371" s="12">
        <v>0</v>
      </c>
      <c r="X371" s="12">
        <v>0</v>
      </c>
      <c r="Y371" s="13">
        <v>310738.59675000038</v>
      </c>
      <c r="Z371" s="13">
        <v>188913.20559999999</v>
      </c>
      <c r="AA371" s="14">
        <f t="shared" si="37"/>
        <v>460222.125</v>
      </c>
      <c r="AB371" s="10"/>
    </row>
    <row r="372" spans="1:28" x14ac:dyDescent="0.3">
      <c r="A372" s="5">
        <v>7823</v>
      </c>
      <c r="B372" s="5" t="s">
        <v>230</v>
      </c>
      <c r="C372" s="5">
        <v>369</v>
      </c>
      <c r="D372" s="5" t="s">
        <v>230</v>
      </c>
      <c r="E372" s="26">
        <f t="shared" si="40"/>
        <v>535824.30500000005</v>
      </c>
      <c r="F372" s="26">
        <f t="shared" si="41"/>
        <v>215338.46579999998</v>
      </c>
      <c r="G372" s="26">
        <f t="shared" si="38"/>
        <v>89724.360749999993</v>
      </c>
      <c r="H372" s="26">
        <f t="shared" si="42"/>
        <v>139057.03295999998</v>
      </c>
      <c r="I372" s="26">
        <f t="shared" si="39"/>
        <v>979944.16451000003</v>
      </c>
      <c r="J372" s="5">
        <v>240</v>
      </c>
      <c r="K372" s="11">
        <v>56671</v>
      </c>
      <c r="L372" s="11">
        <v>0</v>
      </c>
      <c r="M372" s="11">
        <v>0</v>
      </c>
      <c r="N372" s="11">
        <v>0</v>
      </c>
      <c r="O372" s="11">
        <v>0</v>
      </c>
      <c r="P372" s="11">
        <v>0</v>
      </c>
      <c r="Q372" s="11">
        <v>0</v>
      </c>
      <c r="R372" s="12">
        <v>306.71999999999997</v>
      </c>
      <c r="S372" s="12">
        <v>0</v>
      </c>
      <c r="T372" s="12">
        <v>0</v>
      </c>
      <c r="U372" s="12">
        <v>0</v>
      </c>
      <c r="V372" s="12">
        <v>0</v>
      </c>
      <c r="W372" s="12">
        <v>0</v>
      </c>
      <c r="X372" s="12">
        <v>0</v>
      </c>
      <c r="Y372" s="13">
        <v>215338.46579999998</v>
      </c>
      <c r="Z372" s="13">
        <v>139057.03295999998</v>
      </c>
      <c r="AA372" s="14">
        <f t="shared" si="37"/>
        <v>535824.30500000005</v>
      </c>
      <c r="AB372" s="10"/>
    </row>
    <row r="373" spans="1:28" x14ac:dyDescent="0.3">
      <c r="A373" s="5">
        <v>1238</v>
      </c>
      <c r="B373" s="5" t="s">
        <v>231</v>
      </c>
      <c r="C373" s="5">
        <v>370</v>
      </c>
      <c r="D373" s="5" t="s">
        <v>231</v>
      </c>
      <c r="E373" s="26">
        <f t="shared" si="40"/>
        <v>466178.77500000002</v>
      </c>
      <c r="F373" s="26">
        <f t="shared" si="41"/>
        <v>186623.67252197841</v>
      </c>
      <c r="G373" s="26">
        <f t="shared" si="38"/>
        <v>77759.863550824346</v>
      </c>
      <c r="H373" s="26">
        <f t="shared" si="42"/>
        <v>111259.32654505516</v>
      </c>
      <c r="I373" s="26">
        <f t="shared" si="39"/>
        <v>841821.63761785789</v>
      </c>
      <c r="J373" s="5">
        <v>200</v>
      </c>
      <c r="K373" s="11">
        <v>49305</v>
      </c>
      <c r="L373" s="11">
        <v>0</v>
      </c>
      <c r="M373" s="11">
        <v>0</v>
      </c>
      <c r="N373" s="11">
        <v>0</v>
      </c>
      <c r="O373" s="11">
        <v>0</v>
      </c>
      <c r="P373" s="11">
        <v>0</v>
      </c>
      <c r="Q373" s="11">
        <v>0</v>
      </c>
      <c r="R373" s="12">
        <v>282.06907652635419</v>
      </c>
      <c r="S373" s="12">
        <v>0</v>
      </c>
      <c r="T373" s="12">
        <v>0</v>
      </c>
      <c r="U373" s="12">
        <v>0</v>
      </c>
      <c r="V373" s="12">
        <v>0</v>
      </c>
      <c r="W373" s="12">
        <v>0</v>
      </c>
      <c r="X373" s="12">
        <v>0</v>
      </c>
      <c r="Y373" s="13">
        <v>186623.67252197841</v>
      </c>
      <c r="Z373" s="13">
        <v>111259.32654505516</v>
      </c>
      <c r="AA373" s="14">
        <f t="shared" si="37"/>
        <v>466178.77500000002</v>
      </c>
      <c r="AB373" s="10"/>
    </row>
    <row r="374" spans="1:28" x14ac:dyDescent="0.3">
      <c r="A374" s="5">
        <v>1689</v>
      </c>
      <c r="B374" s="5" t="s">
        <v>232</v>
      </c>
      <c r="C374" s="5">
        <v>371</v>
      </c>
      <c r="D374" s="5" t="s">
        <v>232</v>
      </c>
      <c r="E374" s="26">
        <f t="shared" si="40"/>
        <v>578088.15500000003</v>
      </c>
      <c r="F374" s="26">
        <f t="shared" si="41"/>
        <v>203097.30361099704</v>
      </c>
      <c r="G374" s="26">
        <f t="shared" si="38"/>
        <v>84623.876504582091</v>
      </c>
      <c r="H374" s="26">
        <f t="shared" si="42"/>
        <v>122033.7110458651</v>
      </c>
      <c r="I374" s="26">
        <f t="shared" si="39"/>
        <v>987843.04616144428</v>
      </c>
      <c r="J374" s="5">
        <v>196</v>
      </c>
      <c r="K374" s="11">
        <v>61141</v>
      </c>
      <c r="L374" s="11">
        <v>0</v>
      </c>
      <c r="M374" s="11">
        <v>0</v>
      </c>
      <c r="N374" s="11">
        <v>0</v>
      </c>
      <c r="O374" s="11">
        <v>0</v>
      </c>
      <c r="P374" s="11">
        <v>0</v>
      </c>
      <c r="Q374" s="11">
        <v>0</v>
      </c>
      <c r="R374" s="12">
        <v>249.49238450030484</v>
      </c>
      <c r="S374" s="12">
        <v>0</v>
      </c>
      <c r="T374" s="12">
        <v>0</v>
      </c>
      <c r="U374" s="12">
        <v>0</v>
      </c>
      <c r="V374" s="12">
        <v>0</v>
      </c>
      <c r="W374" s="12">
        <v>0</v>
      </c>
      <c r="X374" s="12">
        <v>0</v>
      </c>
      <c r="Y374" s="13">
        <v>203097.30361099704</v>
      </c>
      <c r="Z374" s="13">
        <v>122033.7110458651</v>
      </c>
      <c r="AA374" s="14">
        <f t="shared" si="37"/>
        <v>578088.15500000003</v>
      </c>
      <c r="AB374" s="10"/>
    </row>
    <row r="375" spans="1:28" x14ac:dyDescent="0.3">
      <c r="A375" s="5">
        <v>474</v>
      </c>
      <c r="B375" s="5" t="s">
        <v>233</v>
      </c>
      <c r="C375" s="5">
        <v>372</v>
      </c>
      <c r="D375" s="5" t="s">
        <v>233</v>
      </c>
      <c r="E375" s="26">
        <f t="shared" si="40"/>
        <v>142742.13500000001</v>
      </c>
      <c r="F375" s="26">
        <f t="shared" si="41"/>
        <v>49032.036600000007</v>
      </c>
      <c r="G375" s="26">
        <f t="shared" si="38"/>
        <v>20430.015250000004</v>
      </c>
      <c r="H375" s="26">
        <f t="shared" si="42"/>
        <v>34552.805839999994</v>
      </c>
      <c r="I375" s="26">
        <f t="shared" si="39"/>
        <v>246756.99268999998</v>
      </c>
      <c r="J375" s="5">
        <v>120</v>
      </c>
      <c r="K375" s="11">
        <v>15097</v>
      </c>
      <c r="L375" s="11">
        <v>0</v>
      </c>
      <c r="M375" s="11">
        <v>0</v>
      </c>
      <c r="N375" s="11">
        <v>0</v>
      </c>
      <c r="O375" s="11">
        <v>0</v>
      </c>
      <c r="P375" s="11">
        <v>0</v>
      </c>
      <c r="Q375" s="11">
        <v>0</v>
      </c>
      <c r="R375" s="12">
        <v>286.08999999999997</v>
      </c>
      <c r="S375" s="12">
        <v>0</v>
      </c>
      <c r="T375" s="12">
        <v>0</v>
      </c>
      <c r="U375" s="12">
        <v>0</v>
      </c>
      <c r="V375" s="12">
        <v>0</v>
      </c>
      <c r="W375" s="12">
        <v>0</v>
      </c>
      <c r="X375" s="12">
        <v>0</v>
      </c>
      <c r="Y375" s="13">
        <v>49032.036600000007</v>
      </c>
      <c r="Z375" s="13">
        <v>34552.805839999994</v>
      </c>
      <c r="AA375" s="14">
        <f t="shared" si="37"/>
        <v>142742.13500000001</v>
      </c>
      <c r="AB375" s="10"/>
    </row>
    <row r="376" spans="1:28" x14ac:dyDescent="0.3">
      <c r="A376" s="5">
        <v>1698</v>
      </c>
      <c r="B376" s="5" t="s">
        <v>234</v>
      </c>
      <c r="C376" s="5">
        <v>373</v>
      </c>
      <c r="D376" s="5" t="s">
        <v>234</v>
      </c>
      <c r="E376" s="26">
        <f t="shared" si="40"/>
        <v>420879.87</v>
      </c>
      <c r="F376" s="26">
        <f t="shared" si="41"/>
        <v>244322.37997458497</v>
      </c>
      <c r="G376" s="26">
        <f t="shared" si="38"/>
        <v>101800.99165607708</v>
      </c>
      <c r="H376" s="26">
        <f t="shared" si="42"/>
        <v>143908.9209197787</v>
      </c>
      <c r="I376" s="26">
        <f t="shared" si="39"/>
        <v>910912.16255044076</v>
      </c>
      <c r="J376" s="5">
        <v>200</v>
      </c>
      <c r="K376" s="11">
        <v>44514</v>
      </c>
      <c r="L376" s="11">
        <v>0</v>
      </c>
      <c r="M376" s="11">
        <v>7105</v>
      </c>
      <c r="N376" s="11">
        <v>0</v>
      </c>
      <c r="O376" s="11">
        <v>0</v>
      </c>
      <c r="P376" s="11">
        <v>0</v>
      </c>
      <c r="Q376" s="11">
        <v>0</v>
      </c>
      <c r="R376" s="12">
        <v>320.98670451930491</v>
      </c>
      <c r="S376" s="12">
        <v>0</v>
      </c>
      <c r="T376" s="12">
        <v>520.79</v>
      </c>
      <c r="U376" s="12">
        <v>0</v>
      </c>
      <c r="V376" s="12">
        <v>0</v>
      </c>
      <c r="W376" s="12">
        <v>0</v>
      </c>
      <c r="X376" s="12">
        <v>0</v>
      </c>
      <c r="Y376" s="13">
        <v>244322.37997458497</v>
      </c>
      <c r="Z376" s="13">
        <v>143908.9209197787</v>
      </c>
      <c r="AA376" s="14">
        <f t="shared" si="37"/>
        <v>420879.87</v>
      </c>
      <c r="AB376" s="10"/>
    </row>
    <row r="377" spans="1:28" x14ac:dyDescent="0.3">
      <c r="A377" s="5">
        <v>1671</v>
      </c>
      <c r="B377" s="5" t="s">
        <v>598</v>
      </c>
      <c r="C377" s="5">
        <v>374</v>
      </c>
      <c r="D377" s="5" t="s">
        <v>598</v>
      </c>
      <c r="E377" s="26">
        <f t="shared" si="40"/>
        <v>1221538.7250000001</v>
      </c>
      <c r="F377" s="26">
        <f t="shared" si="41"/>
        <v>549750.5639999999</v>
      </c>
      <c r="G377" s="26">
        <f t="shared" si="38"/>
        <v>229062.73499999996</v>
      </c>
      <c r="H377" s="26">
        <f t="shared" si="42"/>
        <v>343927.42560000002</v>
      </c>
      <c r="I377" s="26">
        <f t="shared" si="39"/>
        <v>2344279.4495999999</v>
      </c>
      <c r="J377" s="5">
        <v>527</v>
      </c>
      <c r="K377" s="11">
        <v>129195</v>
      </c>
      <c r="L377" s="11">
        <v>0</v>
      </c>
      <c r="M377" s="11">
        <v>0</v>
      </c>
      <c r="N377" s="11">
        <v>0</v>
      </c>
      <c r="O377" s="11">
        <v>0</v>
      </c>
      <c r="P377" s="11">
        <v>0</v>
      </c>
      <c r="Q377" s="11">
        <v>0</v>
      </c>
      <c r="R377" s="12">
        <v>332.76</v>
      </c>
      <c r="S377" s="12">
        <v>0</v>
      </c>
      <c r="T377" s="12">
        <v>0</v>
      </c>
      <c r="U377" s="12">
        <v>0</v>
      </c>
      <c r="V377" s="12">
        <v>0</v>
      </c>
      <c r="W377" s="12">
        <v>0</v>
      </c>
      <c r="X377" s="12">
        <v>0</v>
      </c>
      <c r="Y377" s="13">
        <v>549750.5639999999</v>
      </c>
      <c r="Z377" s="13">
        <v>343927.42560000002</v>
      </c>
      <c r="AA377" s="14">
        <f t="shared" si="37"/>
        <v>1221538.7250000001</v>
      </c>
      <c r="AB377" s="10"/>
    </row>
    <row r="378" spans="1:28" x14ac:dyDescent="0.3">
      <c r="A378" s="5">
        <v>557</v>
      </c>
      <c r="B378" s="5" t="s">
        <v>471</v>
      </c>
      <c r="C378" s="5">
        <v>375</v>
      </c>
      <c r="D378" s="5" t="s">
        <v>471</v>
      </c>
      <c r="E378" s="26">
        <f t="shared" si="40"/>
        <v>474376.26</v>
      </c>
      <c r="F378" s="26">
        <f t="shared" si="41"/>
        <v>182894.70202965217</v>
      </c>
      <c r="G378" s="26">
        <f t="shared" si="38"/>
        <v>76206.125845688395</v>
      </c>
      <c r="H378" s="26">
        <f t="shared" si="42"/>
        <v>108453.24076248117</v>
      </c>
      <c r="I378" s="26">
        <f t="shared" si="39"/>
        <v>841930.32863782183</v>
      </c>
      <c r="J378" s="5">
        <v>169</v>
      </c>
      <c r="K378" s="11">
        <v>50172</v>
      </c>
      <c r="L378" s="11">
        <v>0</v>
      </c>
      <c r="M378" s="11">
        <v>0</v>
      </c>
      <c r="N378" s="11">
        <v>0</v>
      </c>
      <c r="O378" s="11">
        <v>0</v>
      </c>
      <c r="P378" s="11">
        <v>0</v>
      </c>
      <c r="Q378" s="11">
        <v>0</v>
      </c>
      <c r="R378" s="12">
        <v>270.20360151698452</v>
      </c>
      <c r="S378" s="12">
        <v>0</v>
      </c>
      <c r="T378" s="12">
        <v>0</v>
      </c>
      <c r="U378" s="12">
        <v>0</v>
      </c>
      <c r="V378" s="12">
        <v>0</v>
      </c>
      <c r="W378" s="12">
        <v>0</v>
      </c>
      <c r="X378" s="12">
        <v>0</v>
      </c>
      <c r="Y378" s="13">
        <v>182894.70202965217</v>
      </c>
      <c r="Z378" s="13">
        <v>108453.24076248117</v>
      </c>
      <c r="AA378" s="14">
        <f t="shared" si="37"/>
        <v>474376.26</v>
      </c>
      <c r="AB378" s="10"/>
    </row>
    <row r="379" spans="1:28" x14ac:dyDescent="0.3">
      <c r="A379" s="5">
        <v>4092</v>
      </c>
      <c r="B379" s="5" t="s">
        <v>213</v>
      </c>
      <c r="C379" s="5">
        <v>376</v>
      </c>
      <c r="D379" s="5" t="s">
        <v>213</v>
      </c>
      <c r="E379" s="26">
        <f t="shared" si="40"/>
        <v>25982.34</v>
      </c>
      <c r="F379" s="26">
        <f t="shared" si="41"/>
        <v>238028.54899348377</v>
      </c>
      <c r="G379" s="26">
        <f t="shared" si="38"/>
        <v>99178.562080618227</v>
      </c>
      <c r="H379" s="26">
        <f t="shared" si="42"/>
        <v>83378.042503191158</v>
      </c>
      <c r="I379" s="26">
        <f t="shared" si="39"/>
        <v>446567.49357729318</v>
      </c>
      <c r="J379" s="5">
        <v>110</v>
      </c>
      <c r="K379" s="11">
        <v>2748</v>
      </c>
      <c r="L379" s="11">
        <v>11685</v>
      </c>
      <c r="M379" s="11">
        <v>12903</v>
      </c>
      <c r="N379" s="11">
        <v>0</v>
      </c>
      <c r="O379" s="11">
        <v>2920</v>
      </c>
      <c r="P379" s="11">
        <v>0</v>
      </c>
      <c r="Q379" s="11">
        <v>0</v>
      </c>
      <c r="R379" s="12">
        <v>296.90682783802549</v>
      </c>
      <c r="S379" s="12">
        <v>822.11</v>
      </c>
      <c r="T379" s="12">
        <v>0</v>
      </c>
      <c r="U379" s="12">
        <v>0</v>
      </c>
      <c r="V379" s="12">
        <v>0</v>
      </c>
      <c r="W379" s="12">
        <v>0</v>
      </c>
      <c r="X379" s="12">
        <v>0</v>
      </c>
      <c r="Y379" s="13">
        <v>238028.54899348377</v>
      </c>
      <c r="Z379" s="13">
        <v>83378.042503191158</v>
      </c>
      <c r="AA379" s="14">
        <f t="shared" si="37"/>
        <v>25982.34</v>
      </c>
      <c r="AB379" s="10"/>
    </row>
    <row r="380" spans="1:28" x14ac:dyDescent="0.3">
      <c r="A380" s="5">
        <v>3826</v>
      </c>
      <c r="B380" s="5" t="s">
        <v>236</v>
      </c>
      <c r="C380" s="5">
        <v>377</v>
      </c>
      <c r="D380" s="5" t="s">
        <v>236</v>
      </c>
      <c r="E380" s="26">
        <f t="shared" si="40"/>
        <v>28279.904999999999</v>
      </c>
      <c r="F380" s="26">
        <f t="shared" si="41"/>
        <v>10291.582349999999</v>
      </c>
      <c r="G380" s="26">
        <f t="shared" si="38"/>
        <v>4288.1593124999999</v>
      </c>
      <c r="H380" s="26">
        <f t="shared" si="42"/>
        <v>7734.4867200000008</v>
      </c>
      <c r="I380" s="26">
        <f t="shared" si="39"/>
        <v>50594.133382499997</v>
      </c>
      <c r="J380" s="5">
        <v>60</v>
      </c>
      <c r="K380" s="11">
        <v>2991</v>
      </c>
      <c r="L380" s="11">
        <v>0</v>
      </c>
      <c r="M380" s="11">
        <v>0</v>
      </c>
      <c r="N380" s="11">
        <v>0</v>
      </c>
      <c r="O380" s="11">
        <v>0</v>
      </c>
      <c r="P380" s="11">
        <v>0</v>
      </c>
      <c r="Q380" s="11">
        <v>0</v>
      </c>
      <c r="R380" s="12">
        <v>323.24</v>
      </c>
      <c r="S380" s="12">
        <v>0</v>
      </c>
      <c r="T380" s="12">
        <v>0</v>
      </c>
      <c r="U380" s="12">
        <v>0</v>
      </c>
      <c r="V380" s="12">
        <v>0</v>
      </c>
      <c r="W380" s="12">
        <v>0</v>
      </c>
      <c r="X380" s="12">
        <v>0</v>
      </c>
      <c r="Y380" s="13">
        <v>10291.582349999999</v>
      </c>
      <c r="Z380" s="13">
        <v>7734.4867200000008</v>
      </c>
      <c r="AA380" s="14">
        <f t="shared" si="37"/>
        <v>28279.904999999999</v>
      </c>
      <c r="AB380" s="10"/>
    </row>
    <row r="381" spans="1:28" x14ac:dyDescent="0.3">
      <c r="A381" s="5">
        <v>6518</v>
      </c>
      <c r="B381" s="5" t="s">
        <v>237</v>
      </c>
      <c r="C381" s="5">
        <v>378</v>
      </c>
      <c r="D381" s="5" t="s">
        <v>237</v>
      </c>
      <c r="E381" s="26">
        <f t="shared" si="40"/>
        <v>14711.98</v>
      </c>
      <c r="F381" s="26">
        <f t="shared" si="41"/>
        <v>5115.8945999999996</v>
      </c>
      <c r="G381" s="26">
        <f t="shared" si="38"/>
        <v>2131.62275</v>
      </c>
      <c r="H381" s="26">
        <f t="shared" si="42"/>
        <v>3966.4307199999989</v>
      </c>
      <c r="I381" s="26">
        <f t="shared" si="39"/>
        <v>25925.928069999998</v>
      </c>
      <c r="J381" s="5">
        <v>60</v>
      </c>
      <c r="K381" s="11">
        <v>1556</v>
      </c>
      <c r="L381" s="11">
        <v>0</v>
      </c>
      <c r="M381" s="11">
        <v>0</v>
      </c>
      <c r="N381" s="11">
        <v>0</v>
      </c>
      <c r="O381" s="11">
        <v>0</v>
      </c>
      <c r="P381" s="11">
        <v>0</v>
      </c>
      <c r="Q381" s="11">
        <v>0</v>
      </c>
      <c r="R381" s="12">
        <v>318.63999999999993</v>
      </c>
      <c r="S381" s="12">
        <v>0</v>
      </c>
      <c r="T381" s="12">
        <v>0</v>
      </c>
      <c r="U381" s="12">
        <v>0</v>
      </c>
      <c r="V381" s="12">
        <v>0</v>
      </c>
      <c r="W381" s="12">
        <v>0</v>
      </c>
      <c r="X381" s="12">
        <v>0</v>
      </c>
      <c r="Y381" s="13">
        <v>5115.8945999999996</v>
      </c>
      <c r="Z381" s="13">
        <v>3966.4307199999989</v>
      </c>
      <c r="AA381" s="14">
        <f t="shared" si="37"/>
        <v>14711.98</v>
      </c>
      <c r="AB381" s="10"/>
    </row>
    <row r="382" spans="1:28" x14ac:dyDescent="0.3">
      <c r="A382" s="5">
        <v>1245</v>
      </c>
      <c r="B382" s="5" t="s">
        <v>555</v>
      </c>
      <c r="C382" s="5">
        <v>379</v>
      </c>
      <c r="D382" s="5" t="s">
        <v>555</v>
      </c>
      <c r="E382" s="26">
        <f t="shared" si="40"/>
        <v>513709.06</v>
      </c>
      <c r="F382" s="26">
        <f t="shared" si="41"/>
        <v>184535.84434330583</v>
      </c>
      <c r="G382" s="26">
        <f t="shared" si="38"/>
        <v>76889.935143044102</v>
      </c>
      <c r="H382" s="26">
        <f t="shared" si="42"/>
        <v>109355.06194309646</v>
      </c>
      <c r="I382" s="26">
        <f t="shared" si="39"/>
        <v>884489.90142944641</v>
      </c>
      <c r="J382" s="5">
        <v>200</v>
      </c>
      <c r="K382" s="11">
        <v>54332</v>
      </c>
      <c r="L382" s="11">
        <v>0</v>
      </c>
      <c r="M382" s="11">
        <v>0</v>
      </c>
      <c r="N382" s="11">
        <v>0</v>
      </c>
      <c r="O382" s="11">
        <v>0</v>
      </c>
      <c r="P382" s="11">
        <v>0</v>
      </c>
      <c r="Q382" s="11">
        <v>0</v>
      </c>
      <c r="R382" s="12">
        <v>251.58990544958877</v>
      </c>
      <c r="S382" s="12">
        <v>0</v>
      </c>
      <c r="T382" s="12">
        <v>0</v>
      </c>
      <c r="U382" s="12">
        <v>0</v>
      </c>
      <c r="V382" s="12">
        <v>0</v>
      </c>
      <c r="W382" s="12">
        <v>0</v>
      </c>
      <c r="X382" s="12">
        <v>0</v>
      </c>
      <c r="Y382" s="13">
        <v>184535.84434330583</v>
      </c>
      <c r="Z382" s="13">
        <v>109355.06194309646</v>
      </c>
      <c r="AA382" s="14">
        <f t="shared" si="37"/>
        <v>513709.06</v>
      </c>
      <c r="AB382" s="10"/>
    </row>
    <row r="383" spans="1:28" x14ac:dyDescent="0.3">
      <c r="A383" s="5">
        <v>478</v>
      </c>
      <c r="B383" s="5" t="s">
        <v>463</v>
      </c>
      <c r="C383" s="5">
        <v>380</v>
      </c>
      <c r="D383" s="5" t="s">
        <v>463</v>
      </c>
      <c r="E383" s="26">
        <f t="shared" si="40"/>
        <v>129230.94</v>
      </c>
      <c r="F383" s="26">
        <f t="shared" si="41"/>
        <v>37197.657792734251</v>
      </c>
      <c r="G383" s="26">
        <f t="shared" si="38"/>
        <v>15499.024080305937</v>
      </c>
      <c r="H383" s="26">
        <f t="shared" si="42"/>
        <v>23051.277542791606</v>
      </c>
      <c r="I383" s="26">
        <f t="shared" si="39"/>
        <v>204978.89941583178</v>
      </c>
      <c r="J383" s="5">
        <v>48</v>
      </c>
      <c r="K383" s="11">
        <v>13668</v>
      </c>
      <c r="L383" s="11">
        <v>0</v>
      </c>
      <c r="M383" s="11">
        <v>0</v>
      </c>
      <c r="N383" s="11">
        <v>0</v>
      </c>
      <c r="O383" s="11">
        <v>0</v>
      </c>
      <c r="P383" s="11">
        <v>0</v>
      </c>
      <c r="Q383" s="11">
        <v>0</v>
      </c>
      <c r="R383" s="12">
        <v>210.81428832667183</v>
      </c>
      <c r="S383" s="12">
        <v>0</v>
      </c>
      <c r="T383" s="12">
        <v>0</v>
      </c>
      <c r="U383" s="12">
        <v>0</v>
      </c>
      <c r="V383" s="12">
        <v>0</v>
      </c>
      <c r="W383" s="12">
        <v>0</v>
      </c>
      <c r="X383" s="12">
        <v>0</v>
      </c>
      <c r="Y383" s="13">
        <v>37197.657792734251</v>
      </c>
      <c r="Z383" s="13">
        <v>23051.277542791606</v>
      </c>
      <c r="AA383" s="14">
        <f t="shared" si="37"/>
        <v>129230.94</v>
      </c>
      <c r="AB383" s="10"/>
    </row>
    <row r="384" spans="1:28" x14ac:dyDescent="0.3">
      <c r="A384" s="5">
        <v>1672</v>
      </c>
      <c r="B384" s="5" t="s">
        <v>238</v>
      </c>
      <c r="C384" s="5">
        <v>381</v>
      </c>
      <c r="D384" s="5" t="s">
        <v>238</v>
      </c>
      <c r="E384" s="26">
        <f t="shared" si="40"/>
        <v>561182.61499999999</v>
      </c>
      <c r="F384" s="26">
        <f t="shared" si="41"/>
        <v>243086.38590260257</v>
      </c>
      <c r="G384" s="26">
        <f t="shared" si="38"/>
        <v>101285.99412608441</v>
      </c>
      <c r="H384" s="26">
        <f t="shared" si="42"/>
        <v>156734.78168138801</v>
      </c>
      <c r="I384" s="26">
        <f t="shared" si="39"/>
        <v>1062289.7767100749</v>
      </c>
      <c r="J384" s="5">
        <v>200</v>
      </c>
      <c r="K384" s="11">
        <v>59353</v>
      </c>
      <c r="L384" s="11">
        <v>0</v>
      </c>
      <c r="M384" s="11">
        <v>0</v>
      </c>
      <c r="N384" s="11">
        <v>0</v>
      </c>
      <c r="O384" s="11">
        <v>0</v>
      </c>
      <c r="P384" s="11">
        <v>0</v>
      </c>
      <c r="Q384" s="11">
        <v>0</v>
      </c>
      <c r="R384" s="12">
        <v>330.09026856559063</v>
      </c>
      <c r="S384" s="12">
        <v>0</v>
      </c>
      <c r="T384" s="12">
        <v>0</v>
      </c>
      <c r="U384" s="12">
        <v>0</v>
      </c>
      <c r="V384" s="12">
        <v>0</v>
      </c>
      <c r="W384" s="12">
        <v>0</v>
      </c>
      <c r="X384" s="12">
        <v>0</v>
      </c>
      <c r="Y384" s="13">
        <v>243086.38590260257</v>
      </c>
      <c r="Z384" s="13">
        <v>156734.78168138801</v>
      </c>
      <c r="AA384" s="14">
        <f t="shared" si="37"/>
        <v>561182.61499999999</v>
      </c>
      <c r="AB384" s="10"/>
    </row>
    <row r="385" spans="1:28" x14ac:dyDescent="0.3">
      <c r="A385" s="5">
        <v>1162</v>
      </c>
      <c r="B385" s="5" t="s">
        <v>239</v>
      </c>
      <c r="C385" s="5">
        <v>382</v>
      </c>
      <c r="D385" s="5" t="s">
        <v>239</v>
      </c>
      <c r="E385" s="26">
        <f t="shared" si="40"/>
        <v>108968.875</v>
      </c>
      <c r="F385" s="26">
        <f t="shared" si="41"/>
        <v>22457.854909006135</v>
      </c>
      <c r="G385" s="26">
        <f t="shared" si="38"/>
        <v>9357.4395454192236</v>
      </c>
      <c r="H385" s="26">
        <f t="shared" si="42"/>
        <v>13490.524618136607</v>
      </c>
      <c r="I385" s="26">
        <f t="shared" si="39"/>
        <v>154274.69407256195</v>
      </c>
      <c r="J385" s="5">
        <v>46</v>
      </c>
      <c r="K385" s="11">
        <v>11525</v>
      </c>
      <c r="L385" s="11">
        <v>0</v>
      </c>
      <c r="M385" s="11">
        <v>0</v>
      </c>
      <c r="N385" s="11">
        <v>0</v>
      </c>
      <c r="O385" s="11">
        <v>0</v>
      </c>
      <c r="P385" s="11">
        <v>0</v>
      </c>
      <c r="Q385" s="11">
        <v>0</v>
      </c>
      <c r="R385" s="12">
        <v>146.31805442664432</v>
      </c>
      <c r="S385" s="12">
        <v>0</v>
      </c>
      <c r="T385" s="12">
        <v>0</v>
      </c>
      <c r="U385" s="12">
        <v>0</v>
      </c>
      <c r="V385" s="12">
        <v>0</v>
      </c>
      <c r="W385" s="12">
        <v>0</v>
      </c>
      <c r="X385" s="12">
        <v>0</v>
      </c>
      <c r="Y385" s="13">
        <v>22457.854909006135</v>
      </c>
      <c r="Z385" s="13">
        <v>13490.524618136607</v>
      </c>
      <c r="AA385" s="14">
        <f t="shared" si="37"/>
        <v>108968.875</v>
      </c>
      <c r="AB385" s="10"/>
    </row>
    <row r="386" spans="1:28" x14ac:dyDescent="0.3">
      <c r="A386" s="5">
        <v>152</v>
      </c>
      <c r="B386" s="5" t="s">
        <v>241</v>
      </c>
      <c r="C386" s="5">
        <v>383</v>
      </c>
      <c r="D386" s="5" t="s">
        <v>241</v>
      </c>
      <c r="E386" s="26">
        <f t="shared" si="40"/>
        <v>279924.73</v>
      </c>
      <c r="F386" s="26">
        <f t="shared" si="41"/>
        <v>107167.79879999999</v>
      </c>
      <c r="G386" s="26">
        <f t="shared" si="38"/>
        <v>44653.249499999991</v>
      </c>
      <c r="H386" s="26">
        <f t="shared" si="42"/>
        <v>60829.671840000003</v>
      </c>
      <c r="I386" s="26">
        <f t="shared" si="39"/>
        <v>492575.45013999997</v>
      </c>
      <c r="J386" s="5">
        <v>120</v>
      </c>
      <c r="K386" s="11">
        <v>29606</v>
      </c>
      <c r="L386" s="11">
        <v>0</v>
      </c>
      <c r="M386" s="11">
        <v>0</v>
      </c>
      <c r="N386" s="11">
        <v>0</v>
      </c>
      <c r="O386" s="11">
        <v>0</v>
      </c>
      <c r="P386" s="11">
        <v>0</v>
      </c>
      <c r="Q386" s="11">
        <v>0</v>
      </c>
      <c r="R386" s="12">
        <v>256.83</v>
      </c>
      <c r="S386" s="12">
        <v>0</v>
      </c>
      <c r="T386" s="12">
        <v>0</v>
      </c>
      <c r="U386" s="12">
        <v>0</v>
      </c>
      <c r="V386" s="12">
        <v>0</v>
      </c>
      <c r="W386" s="12">
        <v>0</v>
      </c>
      <c r="X386" s="12">
        <v>0</v>
      </c>
      <c r="Y386" s="13">
        <v>107167.79879999999</v>
      </c>
      <c r="Z386" s="13">
        <v>60829.671840000003</v>
      </c>
      <c r="AA386" s="14">
        <f t="shared" si="37"/>
        <v>279924.73</v>
      </c>
      <c r="AB386" s="10"/>
    </row>
    <row r="387" spans="1:28" x14ac:dyDescent="0.3">
      <c r="A387" s="5">
        <v>778</v>
      </c>
      <c r="B387" s="5" t="s">
        <v>242</v>
      </c>
      <c r="C387" s="5">
        <v>384</v>
      </c>
      <c r="D387" s="5" t="s">
        <v>242</v>
      </c>
      <c r="E387" s="26">
        <f t="shared" si="40"/>
        <v>403492.125</v>
      </c>
      <c r="F387" s="26">
        <f t="shared" si="41"/>
        <v>155134.95832464198</v>
      </c>
      <c r="G387" s="26">
        <f t="shared" si="38"/>
        <v>64639.565968600829</v>
      </c>
      <c r="H387" s="26">
        <f t="shared" si="42"/>
        <v>92867.982439809042</v>
      </c>
      <c r="I387" s="26">
        <f t="shared" si="39"/>
        <v>716134.63173305173</v>
      </c>
      <c r="J387" s="5">
        <v>160</v>
      </c>
      <c r="K387" s="11">
        <v>42675</v>
      </c>
      <c r="L387" s="11">
        <v>0</v>
      </c>
      <c r="M387" s="11">
        <v>0</v>
      </c>
      <c r="N387" s="11">
        <v>0</v>
      </c>
      <c r="O387" s="11">
        <v>0</v>
      </c>
      <c r="P387" s="11">
        <v>0</v>
      </c>
      <c r="Q387" s="11">
        <v>0</v>
      </c>
      <c r="R387" s="12">
        <v>272.02103819510558</v>
      </c>
      <c r="S387" s="12">
        <v>0</v>
      </c>
      <c r="T387" s="12">
        <v>0</v>
      </c>
      <c r="U387" s="12">
        <v>0</v>
      </c>
      <c r="V387" s="12">
        <v>0</v>
      </c>
      <c r="W387" s="12">
        <v>0</v>
      </c>
      <c r="X387" s="12">
        <v>0</v>
      </c>
      <c r="Y387" s="13">
        <v>155134.95832464198</v>
      </c>
      <c r="Z387" s="13">
        <v>92867.982439809042</v>
      </c>
      <c r="AA387" s="14">
        <f t="shared" si="37"/>
        <v>403492.125</v>
      </c>
      <c r="AB387" s="10"/>
    </row>
    <row r="388" spans="1:28" x14ac:dyDescent="0.3">
      <c r="A388" s="5">
        <v>139</v>
      </c>
      <c r="B388" s="5" t="s">
        <v>87</v>
      </c>
      <c r="C388" s="5">
        <v>385</v>
      </c>
      <c r="D388" s="5" t="s">
        <v>87</v>
      </c>
      <c r="E388" s="26">
        <f t="shared" si="40"/>
        <v>209494.435</v>
      </c>
      <c r="F388" s="26">
        <f t="shared" si="41"/>
        <v>56164.766547898551</v>
      </c>
      <c r="G388" s="26">
        <f t="shared" si="38"/>
        <v>23401.986061624397</v>
      </c>
      <c r="H388" s="26">
        <f t="shared" si="42"/>
        <v>33403.943918879238</v>
      </c>
      <c r="I388" s="26">
        <f t="shared" si="39"/>
        <v>322465.13152840221</v>
      </c>
      <c r="J388" s="5">
        <v>89</v>
      </c>
      <c r="K388" s="11">
        <v>22157</v>
      </c>
      <c r="L388" s="11">
        <v>0</v>
      </c>
      <c r="M388" s="11">
        <v>0</v>
      </c>
      <c r="N388" s="11">
        <v>0</v>
      </c>
      <c r="O388" s="11">
        <v>0</v>
      </c>
      <c r="P388" s="11">
        <v>0</v>
      </c>
      <c r="Q388" s="11">
        <v>0</v>
      </c>
      <c r="R388" s="12">
        <v>188.45028613349751</v>
      </c>
      <c r="S388" s="12">
        <v>0</v>
      </c>
      <c r="T388" s="12">
        <v>0</v>
      </c>
      <c r="U388" s="12">
        <v>0</v>
      </c>
      <c r="V388" s="12">
        <v>0</v>
      </c>
      <c r="W388" s="12">
        <v>0</v>
      </c>
      <c r="X388" s="12">
        <v>0</v>
      </c>
      <c r="Y388" s="13">
        <v>56164.766547898551</v>
      </c>
      <c r="Z388" s="13">
        <v>33403.943918879238</v>
      </c>
      <c r="AA388" s="14">
        <f t="shared" ref="AA388:AA451" si="43">9.455*K388</f>
        <v>209494.435</v>
      </c>
      <c r="AB388" s="10"/>
    </row>
    <row r="389" spans="1:28" x14ac:dyDescent="0.3">
      <c r="A389" s="5">
        <v>732</v>
      </c>
      <c r="B389" s="5" t="s">
        <v>244</v>
      </c>
      <c r="C389" s="5">
        <v>386</v>
      </c>
      <c r="D389" s="5" t="s">
        <v>244</v>
      </c>
      <c r="E389" s="26">
        <f t="shared" si="40"/>
        <v>160508.07999999999</v>
      </c>
      <c r="F389" s="26">
        <f t="shared" si="41"/>
        <v>37205.90901478663</v>
      </c>
      <c r="G389" s="26">
        <f t="shared" ref="G389:G452" si="44">(F389/12)*5</f>
        <v>15502.462089494429</v>
      </c>
      <c r="H389" s="26">
        <f t="shared" si="42"/>
        <v>22413.996914552874</v>
      </c>
      <c r="I389" s="26">
        <f t="shared" ref="I389:I452" si="45">SUM(E389:H389)</f>
        <v>235630.44801883391</v>
      </c>
      <c r="J389" s="5">
        <v>80</v>
      </c>
      <c r="K389" s="11">
        <v>16976</v>
      </c>
      <c r="L389" s="11">
        <v>0</v>
      </c>
      <c r="M389" s="11">
        <v>0</v>
      </c>
      <c r="N389" s="11">
        <v>0</v>
      </c>
      <c r="O389" s="11">
        <v>0</v>
      </c>
      <c r="P389" s="11">
        <v>0</v>
      </c>
      <c r="Q389" s="11">
        <v>0</v>
      </c>
      <c r="R389" s="12">
        <v>165.04180103199275</v>
      </c>
      <c r="S389" s="12">
        <v>0</v>
      </c>
      <c r="T389" s="12">
        <v>0</v>
      </c>
      <c r="U389" s="12">
        <v>0</v>
      </c>
      <c r="V389" s="12">
        <v>0</v>
      </c>
      <c r="W389" s="12">
        <v>0</v>
      </c>
      <c r="X389" s="12">
        <v>0</v>
      </c>
      <c r="Y389" s="13">
        <v>37205.90901478663</v>
      </c>
      <c r="Z389" s="13">
        <v>22413.996914552874</v>
      </c>
      <c r="AA389" s="14">
        <f t="shared" si="43"/>
        <v>160508.07999999999</v>
      </c>
      <c r="AB389" s="10"/>
    </row>
    <row r="390" spans="1:28" x14ac:dyDescent="0.3">
      <c r="A390" s="5">
        <v>344</v>
      </c>
      <c r="B390" s="5" t="s">
        <v>108</v>
      </c>
      <c r="C390" s="5">
        <v>387</v>
      </c>
      <c r="D390" s="5" t="s">
        <v>108</v>
      </c>
      <c r="E390" s="26">
        <f t="shared" si="40"/>
        <v>421040.60499999998</v>
      </c>
      <c r="F390" s="26">
        <f t="shared" si="41"/>
        <v>137721.02369999999</v>
      </c>
      <c r="G390" s="26">
        <f t="shared" si="44"/>
        <v>57383.759874999996</v>
      </c>
      <c r="H390" s="26">
        <f t="shared" si="42"/>
        <v>81477.480079999994</v>
      </c>
      <c r="I390" s="26">
        <f t="shared" si="45"/>
        <v>697622.868655</v>
      </c>
      <c r="J390" s="5">
        <v>160</v>
      </c>
      <c r="K390" s="11">
        <v>44531</v>
      </c>
      <c r="L390" s="11">
        <v>0</v>
      </c>
      <c r="M390" s="11">
        <v>0</v>
      </c>
      <c r="N390" s="11">
        <v>0</v>
      </c>
      <c r="O390" s="11">
        <v>0</v>
      </c>
      <c r="P390" s="11">
        <v>0</v>
      </c>
      <c r="Q390" s="11">
        <v>0</v>
      </c>
      <c r="R390" s="12">
        <v>228.70999999999998</v>
      </c>
      <c r="S390" s="12">
        <v>0</v>
      </c>
      <c r="T390" s="12">
        <v>0</v>
      </c>
      <c r="U390" s="12">
        <v>0</v>
      </c>
      <c r="V390" s="12">
        <v>0</v>
      </c>
      <c r="W390" s="12">
        <v>0</v>
      </c>
      <c r="X390" s="12">
        <v>0</v>
      </c>
      <c r="Y390" s="13">
        <v>137721.02369999999</v>
      </c>
      <c r="Z390" s="13">
        <v>81477.480079999994</v>
      </c>
      <c r="AA390" s="14">
        <f t="shared" si="43"/>
        <v>421040.60499999998</v>
      </c>
      <c r="AB390" s="10"/>
    </row>
    <row r="391" spans="1:28" x14ac:dyDescent="0.3">
      <c r="A391" s="5">
        <v>621</v>
      </c>
      <c r="B391" s="5" t="s">
        <v>480</v>
      </c>
      <c r="C391" s="5">
        <v>388</v>
      </c>
      <c r="D391" s="5" t="s">
        <v>480</v>
      </c>
      <c r="E391" s="26">
        <f t="shared" si="40"/>
        <v>473440.21500000003</v>
      </c>
      <c r="F391" s="26">
        <f t="shared" si="41"/>
        <v>126674.92391432416</v>
      </c>
      <c r="G391" s="26">
        <f t="shared" si="44"/>
        <v>52781.218297635067</v>
      </c>
      <c r="H391" s="26">
        <f t="shared" si="42"/>
        <v>77282.133100972889</v>
      </c>
      <c r="I391" s="26">
        <f t="shared" si="45"/>
        <v>730178.49031293218</v>
      </c>
      <c r="J391" s="5">
        <v>236</v>
      </c>
      <c r="K391" s="11">
        <v>50073</v>
      </c>
      <c r="L391" s="11">
        <v>0</v>
      </c>
      <c r="M391" s="11">
        <v>0</v>
      </c>
      <c r="N391" s="11">
        <v>0</v>
      </c>
      <c r="O391" s="11">
        <v>0</v>
      </c>
      <c r="P391" s="11">
        <v>0</v>
      </c>
      <c r="Q391" s="11">
        <v>0</v>
      </c>
      <c r="R391" s="12">
        <v>192.92366420269627</v>
      </c>
      <c r="S391" s="12">
        <v>0</v>
      </c>
      <c r="T391" s="12">
        <v>0</v>
      </c>
      <c r="U391" s="12">
        <v>0</v>
      </c>
      <c r="V391" s="12">
        <v>0</v>
      </c>
      <c r="W391" s="12">
        <v>0</v>
      </c>
      <c r="X391" s="12">
        <v>0</v>
      </c>
      <c r="Y391" s="13">
        <v>126674.92391432416</v>
      </c>
      <c r="Z391" s="13">
        <v>77282.133100972889</v>
      </c>
      <c r="AA391" s="14">
        <f t="shared" si="43"/>
        <v>473440.21500000003</v>
      </c>
      <c r="AB391" s="10"/>
    </row>
    <row r="392" spans="1:28" x14ac:dyDescent="0.3">
      <c r="A392" s="5">
        <v>1690</v>
      </c>
      <c r="B392" s="5" t="s">
        <v>247</v>
      </c>
      <c r="C392" s="5">
        <v>389</v>
      </c>
      <c r="D392" s="5" t="s">
        <v>247</v>
      </c>
      <c r="E392" s="26">
        <f t="shared" si="40"/>
        <v>651128.03</v>
      </c>
      <c r="F392" s="26">
        <f t="shared" si="41"/>
        <v>251129.62367373062</v>
      </c>
      <c r="G392" s="26">
        <f t="shared" si="44"/>
        <v>104637.34319738776</v>
      </c>
      <c r="H392" s="26">
        <f t="shared" si="42"/>
        <v>149154.82913265639</v>
      </c>
      <c r="I392" s="26">
        <f t="shared" si="45"/>
        <v>1156049.8260037748</v>
      </c>
      <c r="J392" s="5">
        <v>240</v>
      </c>
      <c r="K392" s="11">
        <v>68866</v>
      </c>
      <c r="L392" s="11">
        <v>0</v>
      </c>
      <c r="M392" s="11">
        <v>0</v>
      </c>
      <c r="N392" s="11">
        <v>0</v>
      </c>
      <c r="O392" s="11">
        <v>2233</v>
      </c>
      <c r="P392" s="11">
        <v>0</v>
      </c>
      <c r="Q392" s="11">
        <v>0</v>
      </c>
      <c r="R392" s="12">
        <v>251.97446957253288</v>
      </c>
      <c r="S392" s="12">
        <v>0</v>
      </c>
      <c r="T392" s="12">
        <v>0</v>
      </c>
      <c r="U392" s="12">
        <v>0</v>
      </c>
      <c r="V392" s="12">
        <v>578.54</v>
      </c>
      <c r="W392" s="12">
        <v>0</v>
      </c>
      <c r="X392" s="12">
        <v>0</v>
      </c>
      <c r="Y392" s="13">
        <v>251129.62367373062</v>
      </c>
      <c r="Z392" s="13">
        <v>149154.82913265639</v>
      </c>
      <c r="AA392" s="14">
        <f t="shared" si="43"/>
        <v>651128.03</v>
      </c>
      <c r="AB392" s="10"/>
    </row>
    <row r="393" spans="1:28" x14ac:dyDescent="0.3">
      <c r="A393" s="5">
        <v>1216</v>
      </c>
      <c r="B393" s="5" t="s">
        <v>550</v>
      </c>
      <c r="C393" s="5">
        <v>390</v>
      </c>
      <c r="D393" s="5" t="s">
        <v>550</v>
      </c>
      <c r="E393" s="26">
        <f t="shared" si="40"/>
        <v>468410.15500000003</v>
      </c>
      <c r="F393" s="26">
        <f t="shared" si="41"/>
        <v>173130.9327</v>
      </c>
      <c r="G393" s="26">
        <f t="shared" si="44"/>
        <v>72137.888625000007</v>
      </c>
      <c r="H393" s="26">
        <f t="shared" si="42"/>
        <v>122148.28959999999</v>
      </c>
      <c r="I393" s="26">
        <f t="shared" si="45"/>
        <v>835827.26592500007</v>
      </c>
      <c r="J393" s="5">
        <v>200</v>
      </c>
      <c r="K393" s="11">
        <v>49541</v>
      </c>
      <c r="L393" s="11">
        <v>0</v>
      </c>
      <c r="M393" s="11">
        <v>0</v>
      </c>
      <c r="N393" s="11">
        <v>0</v>
      </c>
      <c r="O393" s="11">
        <v>0</v>
      </c>
      <c r="P393" s="11">
        <v>0</v>
      </c>
      <c r="Q393" s="11">
        <v>0</v>
      </c>
      <c r="R393" s="12">
        <v>308.2</v>
      </c>
      <c r="S393" s="12">
        <v>0</v>
      </c>
      <c r="T393" s="12">
        <v>0</v>
      </c>
      <c r="U393" s="12">
        <v>0</v>
      </c>
      <c r="V393" s="12">
        <v>0</v>
      </c>
      <c r="W393" s="12">
        <v>0</v>
      </c>
      <c r="X393" s="12">
        <v>0</v>
      </c>
      <c r="Y393" s="13">
        <v>173130.9327</v>
      </c>
      <c r="Z393" s="13">
        <v>122148.28959999999</v>
      </c>
      <c r="AA393" s="14">
        <f t="shared" si="43"/>
        <v>468410.15500000003</v>
      </c>
      <c r="AB393" s="10"/>
    </row>
    <row r="394" spans="1:28" x14ac:dyDescent="0.3">
      <c r="A394" s="5">
        <v>754</v>
      </c>
      <c r="B394" s="5" t="s">
        <v>249</v>
      </c>
      <c r="C394" s="5">
        <v>391</v>
      </c>
      <c r="D394" s="5" t="s">
        <v>249</v>
      </c>
      <c r="E394" s="26">
        <f t="shared" si="40"/>
        <v>334782.64</v>
      </c>
      <c r="F394" s="26">
        <f t="shared" si="41"/>
        <v>108704.33039999999</v>
      </c>
      <c r="G394" s="26">
        <f t="shared" si="44"/>
        <v>45293.470999999998</v>
      </c>
      <c r="H394" s="26">
        <f t="shared" si="42"/>
        <v>63184.867839999999</v>
      </c>
      <c r="I394" s="26">
        <f t="shared" si="45"/>
        <v>551965.30923999997</v>
      </c>
      <c r="J394" s="5">
        <v>160</v>
      </c>
      <c r="K394" s="11">
        <v>35408</v>
      </c>
      <c r="L394" s="11">
        <v>0</v>
      </c>
      <c r="M394" s="11">
        <v>0</v>
      </c>
      <c r="N394" s="11">
        <v>0</v>
      </c>
      <c r="O394" s="11">
        <v>0</v>
      </c>
      <c r="P394" s="11">
        <v>0</v>
      </c>
      <c r="Q394" s="11">
        <v>0</v>
      </c>
      <c r="R394" s="12">
        <v>223.06</v>
      </c>
      <c r="S394" s="12">
        <v>0</v>
      </c>
      <c r="T394" s="12">
        <v>0</v>
      </c>
      <c r="U394" s="12">
        <v>0</v>
      </c>
      <c r="V394" s="12">
        <v>0</v>
      </c>
      <c r="W394" s="12">
        <v>0</v>
      </c>
      <c r="X394" s="12">
        <v>0</v>
      </c>
      <c r="Y394" s="13">
        <v>108704.33039999999</v>
      </c>
      <c r="Z394" s="13">
        <v>63184.867839999999</v>
      </c>
      <c r="AA394" s="14">
        <f t="shared" si="43"/>
        <v>334782.64</v>
      </c>
      <c r="AB394" s="10"/>
    </row>
    <row r="395" spans="1:28" x14ac:dyDescent="0.3">
      <c r="A395" s="5">
        <v>6171</v>
      </c>
      <c r="B395" s="5" t="s">
        <v>248</v>
      </c>
      <c r="C395" s="5">
        <v>392</v>
      </c>
      <c r="D395" s="5" t="s">
        <v>248</v>
      </c>
      <c r="E395" s="26">
        <f t="shared" si="40"/>
        <v>380308.46500000003</v>
      </c>
      <c r="F395" s="26">
        <f t="shared" si="41"/>
        <v>135381.96356815792</v>
      </c>
      <c r="G395" s="26">
        <f t="shared" si="44"/>
        <v>56409.151486732473</v>
      </c>
      <c r="H395" s="26">
        <f t="shared" si="42"/>
        <v>86339.685023017562</v>
      </c>
      <c r="I395" s="26">
        <f t="shared" si="45"/>
        <v>658439.26507790794</v>
      </c>
      <c r="J395" s="5">
        <v>160</v>
      </c>
      <c r="K395" s="11">
        <v>40223</v>
      </c>
      <c r="L395" s="11">
        <v>0</v>
      </c>
      <c r="M395" s="11">
        <v>0</v>
      </c>
      <c r="N395" s="11">
        <v>0</v>
      </c>
      <c r="O395" s="11">
        <v>0</v>
      </c>
      <c r="P395" s="11">
        <v>0</v>
      </c>
      <c r="Q395" s="11">
        <v>0</v>
      </c>
      <c r="R395" s="12">
        <v>268.31565591520263</v>
      </c>
      <c r="S395" s="12">
        <v>0</v>
      </c>
      <c r="T395" s="12">
        <v>0</v>
      </c>
      <c r="U395" s="12">
        <v>0</v>
      </c>
      <c r="V395" s="12">
        <v>0</v>
      </c>
      <c r="W395" s="12">
        <v>0</v>
      </c>
      <c r="X395" s="12">
        <v>0</v>
      </c>
      <c r="Y395" s="13">
        <v>135381.96356815792</v>
      </c>
      <c r="Z395" s="13">
        <v>86339.685023017562</v>
      </c>
      <c r="AA395" s="14">
        <f t="shared" si="43"/>
        <v>380308.46500000003</v>
      </c>
      <c r="AB395" s="10"/>
    </row>
    <row r="396" spans="1:28" x14ac:dyDescent="0.3">
      <c r="A396" s="5">
        <v>912</v>
      </c>
      <c r="B396" s="5" t="s">
        <v>58</v>
      </c>
      <c r="C396" s="5">
        <v>393</v>
      </c>
      <c r="D396" s="5" t="s">
        <v>58</v>
      </c>
      <c r="E396" s="26">
        <f t="shared" si="40"/>
        <v>217909.38500000001</v>
      </c>
      <c r="F396" s="26">
        <f t="shared" si="41"/>
        <v>70226.513699999981</v>
      </c>
      <c r="G396" s="26">
        <f t="shared" si="44"/>
        <v>29261.047374999995</v>
      </c>
      <c r="H396" s="26">
        <f t="shared" si="42"/>
        <v>43261.984639999995</v>
      </c>
      <c r="I396" s="26">
        <f t="shared" si="45"/>
        <v>360658.93071499997</v>
      </c>
      <c r="J396" s="5">
        <v>120</v>
      </c>
      <c r="K396" s="11">
        <v>23047</v>
      </c>
      <c r="L396" s="11">
        <v>0</v>
      </c>
      <c r="M396" s="11">
        <v>0</v>
      </c>
      <c r="N396" s="11">
        <v>0</v>
      </c>
      <c r="O396" s="11">
        <v>0</v>
      </c>
      <c r="P396" s="11">
        <v>0</v>
      </c>
      <c r="Q396" s="11">
        <v>0</v>
      </c>
      <c r="R396" s="12">
        <v>234.64</v>
      </c>
      <c r="S396" s="12">
        <v>0</v>
      </c>
      <c r="T396" s="12">
        <v>0</v>
      </c>
      <c r="U396" s="12">
        <v>0</v>
      </c>
      <c r="V396" s="12">
        <v>0</v>
      </c>
      <c r="W396" s="12">
        <v>0</v>
      </c>
      <c r="X396" s="12">
        <v>0</v>
      </c>
      <c r="Y396" s="13">
        <v>70226.513699999981</v>
      </c>
      <c r="Z396" s="13">
        <v>43261.984639999995</v>
      </c>
      <c r="AA396" s="14">
        <f t="shared" si="43"/>
        <v>217909.38500000001</v>
      </c>
      <c r="AB396" s="10"/>
    </row>
    <row r="397" spans="1:28" x14ac:dyDescent="0.3">
      <c r="A397" s="5">
        <v>1667</v>
      </c>
      <c r="B397" s="5" t="s">
        <v>595</v>
      </c>
      <c r="C397" s="5">
        <v>394</v>
      </c>
      <c r="D397" s="5" t="s">
        <v>595</v>
      </c>
      <c r="E397" s="26">
        <f t="shared" si="40"/>
        <v>162361.26</v>
      </c>
      <c r="F397" s="26">
        <f t="shared" si="41"/>
        <v>49948.370347257543</v>
      </c>
      <c r="G397" s="26">
        <f t="shared" si="44"/>
        <v>20811.820978023974</v>
      </c>
      <c r="H397" s="26">
        <f t="shared" si="42"/>
        <v>30584.569571870688</v>
      </c>
      <c r="I397" s="26">
        <f t="shared" si="45"/>
        <v>263706.02089715219</v>
      </c>
      <c r="J397" s="5">
        <v>53</v>
      </c>
      <c r="K397" s="11">
        <v>17172</v>
      </c>
      <c r="L397" s="11">
        <v>0</v>
      </c>
      <c r="M397" s="11">
        <v>0</v>
      </c>
      <c r="N397" s="11">
        <v>0</v>
      </c>
      <c r="O397" s="11">
        <v>0</v>
      </c>
      <c r="P397" s="11">
        <v>0</v>
      </c>
      <c r="Q397" s="11">
        <v>0</v>
      </c>
      <c r="R397" s="12">
        <v>222.63400864685744</v>
      </c>
      <c r="S397" s="12">
        <v>0</v>
      </c>
      <c r="T397" s="12">
        <v>0</v>
      </c>
      <c r="U397" s="12">
        <v>0</v>
      </c>
      <c r="V397" s="12">
        <v>0</v>
      </c>
      <c r="W397" s="12">
        <v>0</v>
      </c>
      <c r="X397" s="12">
        <v>0</v>
      </c>
      <c r="Y397" s="13">
        <v>49948.370347257543</v>
      </c>
      <c r="Z397" s="13">
        <v>30584.569571870688</v>
      </c>
      <c r="AA397" s="14">
        <f t="shared" si="43"/>
        <v>162361.26</v>
      </c>
      <c r="AB397" s="10"/>
    </row>
    <row r="398" spans="1:28" x14ac:dyDescent="0.3">
      <c r="A398" s="5">
        <v>5904</v>
      </c>
      <c r="B398" s="5" t="s">
        <v>615</v>
      </c>
      <c r="C398" s="5">
        <v>395</v>
      </c>
      <c r="D398" s="5" t="s">
        <v>615</v>
      </c>
      <c r="E398" s="26">
        <f t="shared" si="40"/>
        <v>327445.56</v>
      </c>
      <c r="F398" s="26">
        <f t="shared" si="41"/>
        <v>125760.12365230161</v>
      </c>
      <c r="G398" s="26">
        <f t="shared" si="44"/>
        <v>52400.051521792338</v>
      </c>
      <c r="H398" s="26">
        <f t="shared" si="42"/>
        <v>83398.976027894212</v>
      </c>
      <c r="I398" s="26">
        <f t="shared" si="45"/>
        <v>589004.71120198816</v>
      </c>
      <c r="J398" s="5">
        <v>280</v>
      </c>
      <c r="K398" s="11">
        <v>34632</v>
      </c>
      <c r="L398" s="11">
        <v>0</v>
      </c>
      <c r="M398" s="11">
        <v>0</v>
      </c>
      <c r="N398" s="11">
        <v>0</v>
      </c>
      <c r="O398" s="11">
        <v>0</v>
      </c>
      <c r="P398" s="11">
        <v>0</v>
      </c>
      <c r="Q398" s="11">
        <v>0</v>
      </c>
      <c r="R398" s="12">
        <v>301.01848011916076</v>
      </c>
      <c r="S398" s="12">
        <v>0</v>
      </c>
      <c r="T398" s="12">
        <v>0</v>
      </c>
      <c r="U398" s="12">
        <v>0</v>
      </c>
      <c r="V398" s="12">
        <v>0</v>
      </c>
      <c r="W398" s="12">
        <v>0</v>
      </c>
      <c r="X398" s="12">
        <v>0</v>
      </c>
      <c r="Y398" s="13">
        <v>125760.12365230161</v>
      </c>
      <c r="Z398" s="13">
        <v>83398.976027894212</v>
      </c>
      <c r="AA398" s="14">
        <f t="shared" si="43"/>
        <v>327445.56</v>
      </c>
      <c r="AB398" s="10"/>
    </row>
    <row r="399" spans="1:28" x14ac:dyDescent="0.3">
      <c r="A399" s="5">
        <v>1702</v>
      </c>
      <c r="B399" s="5" t="s">
        <v>251</v>
      </c>
      <c r="C399" s="5">
        <v>396</v>
      </c>
      <c r="D399" s="5" t="s">
        <v>251</v>
      </c>
      <c r="E399" s="26">
        <f t="shared" si="40"/>
        <v>579402.4</v>
      </c>
      <c r="F399" s="26">
        <f t="shared" si="41"/>
        <v>267375.74973401451</v>
      </c>
      <c r="G399" s="26">
        <f t="shared" si="44"/>
        <v>111406.5623891727</v>
      </c>
      <c r="H399" s="26">
        <f t="shared" si="42"/>
        <v>160129.18425814109</v>
      </c>
      <c r="I399" s="26">
        <f t="shared" si="45"/>
        <v>1118313.8963813283</v>
      </c>
      <c r="J399" s="5">
        <v>200</v>
      </c>
      <c r="K399" s="11">
        <v>61280</v>
      </c>
      <c r="L399" s="11">
        <v>0</v>
      </c>
      <c r="M399" s="11">
        <v>4065</v>
      </c>
      <c r="N399" s="11">
        <v>0</v>
      </c>
      <c r="O399" s="11">
        <v>0</v>
      </c>
      <c r="P399" s="11">
        <v>0</v>
      </c>
      <c r="Q399" s="11">
        <v>0</v>
      </c>
      <c r="R399" s="12">
        <v>291.24130682551623</v>
      </c>
      <c r="S399" s="12">
        <v>0</v>
      </c>
      <c r="T399" s="12">
        <v>533.55000000000007</v>
      </c>
      <c r="U399" s="12">
        <v>0</v>
      </c>
      <c r="V399" s="12">
        <v>0</v>
      </c>
      <c r="W399" s="12">
        <v>0</v>
      </c>
      <c r="X399" s="12">
        <v>0</v>
      </c>
      <c r="Y399" s="13">
        <v>267375.74973401451</v>
      </c>
      <c r="Z399" s="13">
        <v>160129.18425814109</v>
      </c>
      <c r="AA399" s="14">
        <f t="shared" si="43"/>
        <v>579402.4</v>
      </c>
      <c r="AB399" s="10"/>
    </row>
    <row r="400" spans="1:28" x14ac:dyDescent="0.3">
      <c r="A400" s="5">
        <v>1223</v>
      </c>
      <c r="B400" s="5" t="s">
        <v>252</v>
      </c>
      <c r="C400" s="5">
        <v>397</v>
      </c>
      <c r="D400" s="5" t="s">
        <v>252</v>
      </c>
      <c r="E400" s="26">
        <f t="shared" si="40"/>
        <v>633087.89</v>
      </c>
      <c r="F400" s="26">
        <f t="shared" si="41"/>
        <v>250811.2764</v>
      </c>
      <c r="G400" s="26">
        <f t="shared" si="44"/>
        <v>104504.6985</v>
      </c>
      <c r="H400" s="26">
        <f t="shared" si="42"/>
        <v>174262.21248000002</v>
      </c>
      <c r="I400" s="26">
        <f t="shared" si="45"/>
        <v>1162666.0773799999</v>
      </c>
      <c r="J400" s="5">
        <v>213</v>
      </c>
      <c r="K400" s="11">
        <v>66958</v>
      </c>
      <c r="L400" s="11">
        <v>0</v>
      </c>
      <c r="M400" s="11">
        <v>0</v>
      </c>
      <c r="N400" s="11">
        <v>0</v>
      </c>
      <c r="O400" s="11">
        <v>0</v>
      </c>
      <c r="P400" s="11">
        <v>0</v>
      </c>
      <c r="Q400" s="11">
        <v>0</v>
      </c>
      <c r="R400" s="12">
        <v>325.32000000000005</v>
      </c>
      <c r="S400" s="12">
        <v>0</v>
      </c>
      <c r="T400" s="12">
        <v>0</v>
      </c>
      <c r="U400" s="12">
        <v>0</v>
      </c>
      <c r="V400" s="12">
        <v>0</v>
      </c>
      <c r="W400" s="12">
        <v>0</v>
      </c>
      <c r="X400" s="12">
        <v>0</v>
      </c>
      <c r="Y400" s="13">
        <v>250811.2764</v>
      </c>
      <c r="Z400" s="13">
        <v>174262.21248000002</v>
      </c>
      <c r="AA400" s="14">
        <f t="shared" si="43"/>
        <v>633087.89</v>
      </c>
      <c r="AB400" s="10"/>
    </row>
    <row r="401" spans="1:28" x14ac:dyDescent="0.3">
      <c r="A401" s="5">
        <v>7875</v>
      </c>
      <c r="B401" s="5" t="s">
        <v>253</v>
      </c>
      <c r="C401" s="5">
        <v>398</v>
      </c>
      <c r="D401" s="5" t="s">
        <v>253</v>
      </c>
      <c r="E401" s="26">
        <f t="shared" si="40"/>
        <v>545213.12</v>
      </c>
      <c r="F401" s="26">
        <f t="shared" si="41"/>
        <v>197133.0336</v>
      </c>
      <c r="G401" s="26">
        <f t="shared" si="44"/>
        <v>82138.763999999996</v>
      </c>
      <c r="H401" s="26">
        <f t="shared" si="42"/>
        <v>127151.42655999999</v>
      </c>
      <c r="I401" s="26">
        <f t="shared" si="45"/>
        <v>951636.34415999986</v>
      </c>
      <c r="J401" s="5">
        <v>280</v>
      </c>
      <c r="K401" s="11">
        <v>57664</v>
      </c>
      <c r="L401" s="11">
        <v>0</v>
      </c>
      <c r="M401" s="11">
        <v>0</v>
      </c>
      <c r="N401" s="11">
        <v>0</v>
      </c>
      <c r="O401" s="11">
        <v>0</v>
      </c>
      <c r="P401" s="11">
        <v>0</v>
      </c>
      <c r="Q401" s="11">
        <v>0</v>
      </c>
      <c r="R401" s="12">
        <v>275.63</v>
      </c>
      <c r="S401" s="12">
        <v>0</v>
      </c>
      <c r="T401" s="12">
        <v>0</v>
      </c>
      <c r="U401" s="12">
        <v>0</v>
      </c>
      <c r="V401" s="12">
        <v>0</v>
      </c>
      <c r="W401" s="12">
        <v>0</v>
      </c>
      <c r="X401" s="12">
        <v>0</v>
      </c>
      <c r="Y401" s="13">
        <v>197133.0336</v>
      </c>
      <c r="Z401" s="13">
        <v>127151.42655999999</v>
      </c>
      <c r="AA401" s="14">
        <f t="shared" si="43"/>
        <v>545213.12</v>
      </c>
      <c r="AB401" s="10"/>
    </row>
    <row r="402" spans="1:28" x14ac:dyDescent="0.3">
      <c r="A402" s="5">
        <v>1242</v>
      </c>
      <c r="B402" s="5" t="s">
        <v>254</v>
      </c>
      <c r="C402" s="5">
        <v>399</v>
      </c>
      <c r="D402" s="5" t="s">
        <v>254</v>
      </c>
      <c r="E402" s="26">
        <f t="shared" si="40"/>
        <v>655883.89500000002</v>
      </c>
      <c r="F402" s="26">
        <f t="shared" si="41"/>
        <v>314910.51826652337</v>
      </c>
      <c r="G402" s="26">
        <f t="shared" si="44"/>
        <v>131212.71594438475</v>
      </c>
      <c r="H402" s="26">
        <f t="shared" si="42"/>
        <v>197875.28824881243</v>
      </c>
      <c r="I402" s="26">
        <f t="shared" si="45"/>
        <v>1299882.4174597207</v>
      </c>
      <c r="J402" s="5">
        <v>236</v>
      </c>
      <c r="K402" s="11">
        <v>69369</v>
      </c>
      <c r="L402" s="11">
        <v>0</v>
      </c>
      <c r="M402" s="11">
        <v>0</v>
      </c>
      <c r="N402" s="11">
        <v>0</v>
      </c>
      <c r="O402" s="11">
        <v>0</v>
      </c>
      <c r="P402" s="11">
        <v>0</v>
      </c>
      <c r="Q402" s="11">
        <v>0</v>
      </c>
      <c r="R402" s="12">
        <v>356.56288877022234</v>
      </c>
      <c r="S402" s="12">
        <v>0</v>
      </c>
      <c r="T402" s="12">
        <v>0</v>
      </c>
      <c r="U402" s="12">
        <v>0</v>
      </c>
      <c r="V402" s="12">
        <v>0</v>
      </c>
      <c r="W402" s="12">
        <v>0</v>
      </c>
      <c r="X402" s="12">
        <v>0</v>
      </c>
      <c r="Y402" s="13">
        <v>314910.51826652337</v>
      </c>
      <c r="Z402" s="13">
        <v>197875.28824881243</v>
      </c>
      <c r="AA402" s="14">
        <f t="shared" si="43"/>
        <v>655883.89500000002</v>
      </c>
      <c r="AB402" s="10"/>
    </row>
    <row r="403" spans="1:28" x14ac:dyDescent="0.3">
      <c r="A403" s="5">
        <v>1103</v>
      </c>
      <c r="B403" s="5" t="s">
        <v>255</v>
      </c>
      <c r="C403" s="5">
        <v>400</v>
      </c>
      <c r="D403" s="5" t="s">
        <v>255</v>
      </c>
      <c r="E403" s="26">
        <f t="shared" si="40"/>
        <v>945008.34</v>
      </c>
      <c r="F403" s="26">
        <f t="shared" si="41"/>
        <v>368954.98815361672</v>
      </c>
      <c r="G403" s="26">
        <f t="shared" si="44"/>
        <v>153731.24506400697</v>
      </c>
      <c r="H403" s="26">
        <f t="shared" si="42"/>
        <v>217597.16104192895</v>
      </c>
      <c r="I403" s="26">
        <f t="shared" si="45"/>
        <v>1685291.7342595526</v>
      </c>
      <c r="J403" s="5">
        <v>315</v>
      </c>
      <c r="K403" s="11">
        <v>99948</v>
      </c>
      <c r="L403" s="11">
        <v>0</v>
      </c>
      <c r="M403" s="11">
        <v>0</v>
      </c>
      <c r="N403" s="11">
        <v>0</v>
      </c>
      <c r="O403" s="11">
        <v>0</v>
      </c>
      <c r="P403" s="11">
        <v>0</v>
      </c>
      <c r="Q403" s="11">
        <v>0</v>
      </c>
      <c r="R403" s="12">
        <v>272.13796304319362</v>
      </c>
      <c r="S403" s="12">
        <v>0</v>
      </c>
      <c r="T403" s="12">
        <v>0</v>
      </c>
      <c r="U403" s="12">
        <v>0</v>
      </c>
      <c r="V403" s="12">
        <v>0</v>
      </c>
      <c r="W403" s="12">
        <v>0</v>
      </c>
      <c r="X403" s="12">
        <v>0</v>
      </c>
      <c r="Y403" s="13">
        <v>368954.98815361672</v>
      </c>
      <c r="Z403" s="13">
        <v>217597.16104192895</v>
      </c>
      <c r="AA403" s="14">
        <f t="shared" si="43"/>
        <v>945008.34</v>
      </c>
      <c r="AB403" s="10"/>
    </row>
    <row r="404" spans="1:28" x14ac:dyDescent="0.3">
      <c r="A404" s="5">
        <v>1693</v>
      </c>
      <c r="B404" s="5" t="s">
        <v>256</v>
      </c>
      <c r="C404" s="5">
        <v>401</v>
      </c>
      <c r="D404" s="5" t="s">
        <v>256</v>
      </c>
      <c r="E404" s="26">
        <f t="shared" ref="E404:E467" si="46">AA404</f>
        <v>579960.245</v>
      </c>
      <c r="F404" s="26">
        <f t="shared" ref="F404:F467" si="47">Y404</f>
        <v>204870.36263329073</v>
      </c>
      <c r="G404" s="26">
        <f t="shared" si="44"/>
        <v>85362.651097204478</v>
      </c>
      <c r="H404" s="26">
        <f t="shared" ref="H404:H467" si="48">Z404</f>
        <v>126022.00820442171</v>
      </c>
      <c r="I404" s="26">
        <f t="shared" si="45"/>
        <v>996215.26693491684</v>
      </c>
      <c r="J404" s="5">
        <v>200</v>
      </c>
      <c r="K404" s="11">
        <v>61339</v>
      </c>
      <c r="L404" s="11">
        <v>0</v>
      </c>
      <c r="M404" s="11">
        <v>0</v>
      </c>
      <c r="N404" s="11">
        <v>0</v>
      </c>
      <c r="O404" s="11">
        <v>0</v>
      </c>
      <c r="P404" s="11">
        <v>0</v>
      </c>
      <c r="Q404" s="11">
        <v>0</v>
      </c>
      <c r="R404" s="12">
        <v>256.81460450207396</v>
      </c>
      <c r="S404" s="12">
        <v>0</v>
      </c>
      <c r="T404" s="12">
        <v>0</v>
      </c>
      <c r="U404" s="12">
        <v>0</v>
      </c>
      <c r="V404" s="12">
        <v>0</v>
      </c>
      <c r="W404" s="12">
        <v>0</v>
      </c>
      <c r="X404" s="12">
        <v>0</v>
      </c>
      <c r="Y404" s="13">
        <v>204870.36263329073</v>
      </c>
      <c r="Z404" s="13">
        <v>126022.00820442171</v>
      </c>
      <c r="AA404" s="14">
        <f t="shared" si="43"/>
        <v>579960.245</v>
      </c>
      <c r="AB404" s="10"/>
    </row>
    <row r="405" spans="1:28" x14ac:dyDescent="0.3">
      <c r="A405" s="5">
        <v>203</v>
      </c>
      <c r="B405" s="5" t="s">
        <v>257</v>
      </c>
      <c r="C405" s="5">
        <v>402</v>
      </c>
      <c r="D405" s="5" t="s">
        <v>257</v>
      </c>
      <c r="E405" s="26">
        <f t="shared" si="46"/>
        <v>287034.89</v>
      </c>
      <c r="F405" s="26">
        <f t="shared" si="47"/>
        <v>78027.649499999985</v>
      </c>
      <c r="G405" s="26">
        <f t="shared" si="44"/>
        <v>32511.520624999994</v>
      </c>
      <c r="H405" s="26">
        <f t="shared" si="48"/>
        <v>49485.968639999999</v>
      </c>
      <c r="I405" s="26">
        <f t="shared" si="45"/>
        <v>447060.028765</v>
      </c>
      <c r="J405" s="5">
        <v>120</v>
      </c>
      <c r="K405" s="11">
        <v>30358</v>
      </c>
      <c r="L405" s="11">
        <v>0</v>
      </c>
      <c r="M405" s="11">
        <v>0</v>
      </c>
      <c r="N405" s="11">
        <v>0</v>
      </c>
      <c r="O405" s="11">
        <v>0</v>
      </c>
      <c r="P405" s="11">
        <v>0</v>
      </c>
      <c r="Q405" s="11">
        <v>0</v>
      </c>
      <c r="R405" s="12">
        <v>203.76</v>
      </c>
      <c r="S405" s="12">
        <v>0</v>
      </c>
      <c r="T405" s="12">
        <v>0</v>
      </c>
      <c r="U405" s="12">
        <v>0</v>
      </c>
      <c r="V405" s="12">
        <v>0</v>
      </c>
      <c r="W405" s="12">
        <v>0</v>
      </c>
      <c r="X405" s="12">
        <v>0</v>
      </c>
      <c r="Y405" s="13">
        <v>78027.649499999985</v>
      </c>
      <c r="Z405" s="13">
        <v>49485.968639999999</v>
      </c>
      <c r="AA405" s="14">
        <f t="shared" si="43"/>
        <v>287034.89</v>
      </c>
      <c r="AB405" s="10"/>
    </row>
    <row r="406" spans="1:28" x14ac:dyDescent="0.3">
      <c r="A406" s="5">
        <v>1694</v>
      </c>
      <c r="B406" s="5" t="s">
        <v>258</v>
      </c>
      <c r="C406" s="5">
        <v>403</v>
      </c>
      <c r="D406" s="5" t="s">
        <v>258</v>
      </c>
      <c r="E406" s="26">
        <f t="shared" si="46"/>
        <v>620011.625</v>
      </c>
      <c r="F406" s="26">
        <f t="shared" si="47"/>
        <v>256051.78602023437</v>
      </c>
      <c r="G406" s="26">
        <f t="shared" si="44"/>
        <v>106688.24417509766</v>
      </c>
      <c r="H406" s="26">
        <f t="shared" si="48"/>
        <v>151404.71214412499</v>
      </c>
      <c r="I406" s="26">
        <f t="shared" si="45"/>
        <v>1134156.3673394569</v>
      </c>
      <c r="J406" s="5">
        <v>280</v>
      </c>
      <c r="K406" s="11">
        <v>65575</v>
      </c>
      <c r="L406" s="11">
        <v>0</v>
      </c>
      <c r="M406" s="11">
        <v>0</v>
      </c>
      <c r="N406" s="11">
        <v>0</v>
      </c>
      <c r="O406" s="11">
        <v>3595</v>
      </c>
      <c r="P406" s="11">
        <v>0</v>
      </c>
      <c r="Q406" s="11">
        <v>0</v>
      </c>
      <c r="R406" s="12">
        <v>254.1219430883053</v>
      </c>
      <c r="S406" s="12">
        <v>0</v>
      </c>
      <c r="T406" s="12">
        <v>0</v>
      </c>
      <c r="U406" s="12">
        <v>0</v>
      </c>
      <c r="V406" s="12">
        <v>629.07999999999993</v>
      </c>
      <c r="W406" s="12">
        <v>0</v>
      </c>
      <c r="X406" s="12">
        <v>0</v>
      </c>
      <c r="Y406" s="13">
        <v>256051.78602023437</v>
      </c>
      <c r="Z406" s="13">
        <v>151404.71214412499</v>
      </c>
      <c r="AA406" s="14">
        <f t="shared" si="43"/>
        <v>620011.625</v>
      </c>
      <c r="AB406" s="10"/>
    </row>
    <row r="407" spans="1:28" x14ac:dyDescent="0.3">
      <c r="A407" s="5">
        <v>4823</v>
      </c>
      <c r="B407" s="5" t="s">
        <v>293</v>
      </c>
      <c r="C407" s="5">
        <v>404</v>
      </c>
      <c r="D407" s="5" t="s">
        <v>293</v>
      </c>
      <c r="E407" s="26">
        <f t="shared" si="46"/>
        <v>353059.15500000003</v>
      </c>
      <c r="F407" s="26">
        <f t="shared" si="47"/>
        <v>437468.02405307617</v>
      </c>
      <c r="G407" s="26">
        <f t="shared" si="44"/>
        <v>182278.34335544842</v>
      </c>
      <c r="H407" s="26">
        <f t="shared" si="48"/>
        <v>215114.34229497361</v>
      </c>
      <c r="I407" s="26">
        <f t="shared" si="45"/>
        <v>1187919.8647034983</v>
      </c>
      <c r="J407" s="5">
        <v>300</v>
      </c>
      <c r="K407" s="11">
        <v>37341</v>
      </c>
      <c r="L407" s="11">
        <v>0</v>
      </c>
      <c r="M407" s="11">
        <v>0</v>
      </c>
      <c r="N407" s="11">
        <v>27761</v>
      </c>
      <c r="O407" s="11">
        <v>8056</v>
      </c>
      <c r="P407" s="11">
        <v>26045</v>
      </c>
      <c r="Q407" s="11">
        <v>0</v>
      </c>
      <c r="R407" s="12">
        <v>359.75298162533682</v>
      </c>
      <c r="S407" s="12">
        <v>0</v>
      </c>
      <c r="T407" s="12">
        <v>0</v>
      </c>
      <c r="U407" s="12">
        <v>484.7</v>
      </c>
      <c r="V407" s="12">
        <v>0</v>
      </c>
      <c r="W407" s="12">
        <v>0</v>
      </c>
      <c r="X407" s="12">
        <v>0</v>
      </c>
      <c r="Y407" s="13">
        <v>437468.02405307617</v>
      </c>
      <c r="Z407" s="13">
        <v>215114.34229497361</v>
      </c>
      <c r="AA407" s="14">
        <f t="shared" si="43"/>
        <v>353059.15500000003</v>
      </c>
      <c r="AB407" s="10"/>
    </row>
    <row r="408" spans="1:28" x14ac:dyDescent="0.3">
      <c r="A408" s="5">
        <v>485</v>
      </c>
      <c r="B408" s="5" t="s">
        <v>260</v>
      </c>
      <c r="C408" s="5">
        <v>405</v>
      </c>
      <c r="D408" s="5" t="s">
        <v>260</v>
      </c>
      <c r="E408" s="26">
        <f t="shared" si="46"/>
        <v>219043.98500000002</v>
      </c>
      <c r="F408" s="26">
        <f t="shared" si="47"/>
        <v>72310.0121737507</v>
      </c>
      <c r="G408" s="26">
        <f t="shared" si="44"/>
        <v>30129.171739062789</v>
      </c>
      <c r="H408" s="26">
        <f t="shared" si="48"/>
        <v>43076.418066000377</v>
      </c>
      <c r="I408" s="26">
        <f t="shared" si="45"/>
        <v>364559.58697881392</v>
      </c>
      <c r="J408" s="5">
        <v>120</v>
      </c>
      <c r="K408" s="11">
        <v>23167</v>
      </c>
      <c r="L408" s="11">
        <v>0</v>
      </c>
      <c r="M408" s="11">
        <v>0</v>
      </c>
      <c r="N408" s="11">
        <v>0</v>
      </c>
      <c r="O408" s="11">
        <v>0</v>
      </c>
      <c r="P408" s="11">
        <v>0</v>
      </c>
      <c r="Q408" s="11">
        <v>0</v>
      </c>
      <c r="R408" s="12">
        <v>232.42337196227598</v>
      </c>
      <c r="S408" s="12">
        <v>0</v>
      </c>
      <c r="T408" s="12">
        <v>0</v>
      </c>
      <c r="U408" s="12">
        <v>0</v>
      </c>
      <c r="V408" s="12">
        <v>0</v>
      </c>
      <c r="W408" s="12">
        <v>0</v>
      </c>
      <c r="X408" s="12">
        <v>0</v>
      </c>
      <c r="Y408" s="13">
        <v>72310.0121737507</v>
      </c>
      <c r="Z408" s="13">
        <v>43076.418066000377</v>
      </c>
      <c r="AA408" s="14">
        <f t="shared" si="43"/>
        <v>219043.98500000002</v>
      </c>
      <c r="AB408" s="10"/>
    </row>
    <row r="409" spans="1:28" x14ac:dyDescent="0.3">
      <c r="A409" s="5">
        <v>1241</v>
      </c>
      <c r="B409" s="5" t="s">
        <v>261</v>
      </c>
      <c r="C409" s="5">
        <v>406</v>
      </c>
      <c r="D409" s="5" t="s">
        <v>261</v>
      </c>
      <c r="E409" s="26">
        <f t="shared" si="46"/>
        <v>370106.52</v>
      </c>
      <c r="F409" s="26">
        <f t="shared" si="47"/>
        <v>145844.67239999998</v>
      </c>
      <c r="G409" s="26">
        <f t="shared" si="44"/>
        <v>60768.613499999992</v>
      </c>
      <c r="H409" s="26">
        <f t="shared" si="48"/>
        <v>87857.925120000014</v>
      </c>
      <c r="I409" s="26">
        <f t="shared" si="45"/>
        <v>664577.73102000006</v>
      </c>
      <c r="J409" s="5">
        <v>146</v>
      </c>
      <c r="K409" s="11">
        <v>39144</v>
      </c>
      <c r="L409" s="11">
        <v>0</v>
      </c>
      <c r="M409" s="11">
        <v>0</v>
      </c>
      <c r="N409" s="11">
        <v>0</v>
      </c>
      <c r="O409" s="11">
        <v>0</v>
      </c>
      <c r="P409" s="11">
        <v>0</v>
      </c>
      <c r="Q409" s="11">
        <v>0</v>
      </c>
      <c r="R409" s="12">
        <v>280.56</v>
      </c>
      <c r="S409" s="12">
        <v>0</v>
      </c>
      <c r="T409" s="12">
        <v>0</v>
      </c>
      <c r="U409" s="12">
        <v>0</v>
      </c>
      <c r="V409" s="12">
        <v>0</v>
      </c>
      <c r="W409" s="12">
        <v>0</v>
      </c>
      <c r="X409" s="12">
        <v>0</v>
      </c>
      <c r="Y409" s="13">
        <v>145844.67239999998</v>
      </c>
      <c r="Z409" s="13">
        <v>87857.925120000014</v>
      </c>
      <c r="AA409" s="14">
        <f t="shared" si="43"/>
        <v>370106.52</v>
      </c>
      <c r="AB409" s="10"/>
    </row>
    <row r="410" spans="1:28" x14ac:dyDescent="0.3">
      <c r="A410" s="5">
        <v>802</v>
      </c>
      <c r="B410" s="5" t="s">
        <v>504</v>
      </c>
      <c r="C410" s="5">
        <v>407</v>
      </c>
      <c r="D410" s="5" t="s">
        <v>504</v>
      </c>
      <c r="E410" s="26">
        <f t="shared" si="46"/>
        <v>446588.01500000001</v>
      </c>
      <c r="F410" s="26">
        <f t="shared" si="47"/>
        <v>109922.57523540415</v>
      </c>
      <c r="G410" s="26">
        <f t="shared" si="44"/>
        <v>45801.073014751732</v>
      </c>
      <c r="H410" s="26">
        <f t="shared" si="48"/>
        <v>76131.812578882207</v>
      </c>
      <c r="I410" s="26">
        <f t="shared" si="45"/>
        <v>678443.47582903819</v>
      </c>
      <c r="J410" s="5">
        <v>180</v>
      </c>
      <c r="K410" s="11">
        <v>47233</v>
      </c>
      <c r="L410" s="11">
        <v>0</v>
      </c>
      <c r="M410" s="11">
        <v>0</v>
      </c>
      <c r="N410" s="11">
        <v>0</v>
      </c>
      <c r="O410" s="11">
        <v>0</v>
      </c>
      <c r="P410" s="11">
        <v>0</v>
      </c>
      <c r="Q410" s="11">
        <v>0</v>
      </c>
      <c r="R410" s="12">
        <v>201.47940152775129</v>
      </c>
      <c r="S410" s="12">
        <v>0</v>
      </c>
      <c r="T410" s="12">
        <v>0</v>
      </c>
      <c r="U410" s="12">
        <v>0</v>
      </c>
      <c r="V410" s="12">
        <v>0</v>
      </c>
      <c r="W410" s="12">
        <v>0</v>
      </c>
      <c r="X410" s="12">
        <v>0</v>
      </c>
      <c r="Y410" s="13">
        <v>109922.57523540415</v>
      </c>
      <c r="Z410" s="13">
        <v>76131.812578882207</v>
      </c>
      <c r="AA410" s="14">
        <f t="shared" si="43"/>
        <v>446588.01500000001</v>
      </c>
      <c r="AB410" s="10"/>
    </row>
    <row r="411" spans="1:28" x14ac:dyDescent="0.3">
      <c r="A411" s="5">
        <v>767</v>
      </c>
      <c r="B411" s="5" t="s">
        <v>499</v>
      </c>
      <c r="C411" s="5">
        <v>408</v>
      </c>
      <c r="D411" s="5" t="s">
        <v>499</v>
      </c>
      <c r="E411" s="26">
        <f t="shared" si="46"/>
        <v>216935.52</v>
      </c>
      <c r="F411" s="26">
        <f t="shared" si="47"/>
        <v>73776.830501658289</v>
      </c>
      <c r="G411" s="26">
        <f t="shared" si="44"/>
        <v>30740.346042357618</v>
      </c>
      <c r="H411" s="26">
        <f t="shared" si="48"/>
        <v>43550.983734217749</v>
      </c>
      <c r="I411" s="26">
        <f t="shared" si="45"/>
        <v>365003.68027823366</v>
      </c>
      <c r="J411" s="5">
        <v>80</v>
      </c>
      <c r="K411" s="11">
        <v>22944</v>
      </c>
      <c r="L411" s="11">
        <v>0</v>
      </c>
      <c r="M411" s="11">
        <v>0</v>
      </c>
      <c r="N411" s="11">
        <v>0</v>
      </c>
      <c r="O411" s="11">
        <v>0</v>
      </c>
      <c r="P411" s="11">
        <v>0</v>
      </c>
      <c r="Q411" s="11">
        <v>0</v>
      </c>
      <c r="R411" s="12">
        <v>237.26782456316332</v>
      </c>
      <c r="S411" s="12">
        <v>0</v>
      </c>
      <c r="T411" s="12">
        <v>0</v>
      </c>
      <c r="U411" s="12">
        <v>0</v>
      </c>
      <c r="V411" s="12">
        <v>0</v>
      </c>
      <c r="W411" s="12">
        <v>0</v>
      </c>
      <c r="X411" s="12">
        <v>0</v>
      </c>
      <c r="Y411" s="13">
        <v>73776.830501658289</v>
      </c>
      <c r="Z411" s="13">
        <v>43550.983734217749</v>
      </c>
      <c r="AA411" s="14">
        <f t="shared" si="43"/>
        <v>216935.52</v>
      </c>
      <c r="AB411" s="10"/>
    </row>
    <row r="412" spans="1:28" x14ac:dyDescent="0.3">
      <c r="A412" s="5">
        <v>976</v>
      </c>
      <c r="B412" s="5" t="s">
        <v>263</v>
      </c>
      <c r="C412" s="5">
        <v>409</v>
      </c>
      <c r="D412" s="5" t="s">
        <v>263</v>
      </c>
      <c r="E412" s="26">
        <f t="shared" si="46"/>
        <v>128824.375</v>
      </c>
      <c r="F412" s="26">
        <f t="shared" si="47"/>
        <v>36850.856249999997</v>
      </c>
      <c r="G412" s="26">
        <f t="shared" si="44"/>
        <v>15354.5234375</v>
      </c>
      <c r="H412" s="26">
        <f t="shared" si="48"/>
        <v>21381.439999999999</v>
      </c>
      <c r="I412" s="26">
        <f t="shared" si="45"/>
        <v>202411.19468750001</v>
      </c>
      <c r="J412" s="5">
        <v>77</v>
      </c>
      <c r="K412" s="11">
        <v>13625</v>
      </c>
      <c r="L412" s="11">
        <v>0</v>
      </c>
      <c r="M412" s="11">
        <v>0</v>
      </c>
      <c r="N412" s="11">
        <v>0</v>
      </c>
      <c r="O412" s="11">
        <v>0</v>
      </c>
      <c r="P412" s="11">
        <v>0</v>
      </c>
      <c r="Q412" s="11">
        <v>0</v>
      </c>
      <c r="R412" s="12">
        <v>196.16</v>
      </c>
      <c r="S412" s="12">
        <v>0</v>
      </c>
      <c r="T412" s="12">
        <v>0</v>
      </c>
      <c r="U412" s="12">
        <v>0</v>
      </c>
      <c r="V412" s="12">
        <v>0</v>
      </c>
      <c r="W412" s="12">
        <v>0</v>
      </c>
      <c r="X412" s="12">
        <v>0</v>
      </c>
      <c r="Y412" s="13">
        <v>36850.856249999997</v>
      </c>
      <c r="Z412" s="13">
        <v>21381.439999999999</v>
      </c>
      <c r="AA412" s="14">
        <f t="shared" si="43"/>
        <v>128824.375</v>
      </c>
      <c r="AB412" s="10"/>
    </row>
    <row r="413" spans="1:28" x14ac:dyDescent="0.3">
      <c r="A413" s="5">
        <v>169</v>
      </c>
      <c r="B413" s="5" t="s">
        <v>421</v>
      </c>
      <c r="C413" s="5">
        <v>410</v>
      </c>
      <c r="D413" s="5" t="s">
        <v>421</v>
      </c>
      <c r="E413" s="26">
        <f t="shared" si="46"/>
        <v>330225.33</v>
      </c>
      <c r="F413" s="26">
        <f t="shared" si="47"/>
        <v>87079.906107067916</v>
      </c>
      <c r="G413" s="26">
        <f t="shared" si="44"/>
        <v>36283.294211278298</v>
      </c>
      <c r="H413" s="26">
        <f t="shared" si="48"/>
        <v>54601.330190436223</v>
      </c>
      <c r="I413" s="26">
        <f t="shared" si="45"/>
        <v>508189.86050878244</v>
      </c>
      <c r="J413" s="5">
        <v>120</v>
      </c>
      <c r="K413" s="11">
        <v>34926</v>
      </c>
      <c r="L413" s="11">
        <v>0</v>
      </c>
      <c r="M413" s="11">
        <v>0</v>
      </c>
      <c r="N413" s="11">
        <v>0</v>
      </c>
      <c r="O413" s="11">
        <v>0</v>
      </c>
      <c r="P413" s="11">
        <v>0</v>
      </c>
      <c r="Q413" s="11">
        <v>0</v>
      </c>
      <c r="R413" s="12">
        <v>195.4179199966938</v>
      </c>
      <c r="S413" s="12">
        <v>0</v>
      </c>
      <c r="T413" s="12">
        <v>0</v>
      </c>
      <c r="U413" s="12">
        <v>0</v>
      </c>
      <c r="V413" s="12">
        <v>0</v>
      </c>
      <c r="W413" s="12">
        <v>0</v>
      </c>
      <c r="X413" s="12">
        <v>0</v>
      </c>
      <c r="Y413" s="13">
        <v>87079.906107067916</v>
      </c>
      <c r="Z413" s="13">
        <v>54601.330190436223</v>
      </c>
      <c r="AA413" s="14">
        <f t="shared" si="43"/>
        <v>330225.33</v>
      </c>
      <c r="AB413" s="10"/>
    </row>
    <row r="414" spans="1:28" x14ac:dyDescent="0.3">
      <c r="A414" s="5">
        <v>1666</v>
      </c>
      <c r="B414" s="5" t="s">
        <v>264</v>
      </c>
      <c r="C414" s="5">
        <v>411</v>
      </c>
      <c r="D414" s="5" t="s">
        <v>264</v>
      </c>
      <c r="E414" s="26">
        <f t="shared" si="46"/>
        <v>555415.06500000006</v>
      </c>
      <c r="F414" s="26">
        <f t="shared" si="47"/>
        <v>209741.95679999999</v>
      </c>
      <c r="G414" s="26">
        <f t="shared" si="44"/>
        <v>87392.482000000004</v>
      </c>
      <c r="H414" s="26">
        <f t="shared" si="48"/>
        <v>129739.97304000003</v>
      </c>
      <c r="I414" s="26">
        <f t="shared" si="45"/>
        <v>982289.47684000002</v>
      </c>
      <c r="J414" s="5">
        <v>228</v>
      </c>
      <c r="K414" s="11">
        <v>58743</v>
      </c>
      <c r="L414" s="11">
        <v>0</v>
      </c>
      <c r="M414" s="11">
        <v>0</v>
      </c>
      <c r="N414" s="11">
        <v>0</v>
      </c>
      <c r="O414" s="11">
        <v>3773</v>
      </c>
      <c r="P414" s="11">
        <v>0</v>
      </c>
      <c r="Q414" s="11">
        <v>0</v>
      </c>
      <c r="R414" s="12">
        <v>243.23000000000002</v>
      </c>
      <c r="S414" s="12">
        <v>0</v>
      </c>
      <c r="T414" s="12">
        <v>0</v>
      </c>
      <c r="U414" s="12">
        <v>0</v>
      </c>
      <c r="V414" s="12">
        <v>511.38</v>
      </c>
      <c r="W414" s="12">
        <v>0</v>
      </c>
      <c r="X414" s="12">
        <v>0</v>
      </c>
      <c r="Y414" s="13">
        <v>209741.95679999999</v>
      </c>
      <c r="Z414" s="13">
        <v>129739.97304000003</v>
      </c>
      <c r="AA414" s="14">
        <f t="shared" si="43"/>
        <v>555415.06500000006</v>
      </c>
      <c r="AB414" s="10"/>
    </row>
    <row r="415" spans="1:28" x14ac:dyDescent="0.3">
      <c r="A415" s="5">
        <v>517</v>
      </c>
      <c r="B415" s="5" t="s">
        <v>468</v>
      </c>
      <c r="C415" s="5">
        <v>412</v>
      </c>
      <c r="D415" s="5" t="s">
        <v>468</v>
      </c>
      <c r="E415" s="26">
        <f t="shared" si="46"/>
        <v>99334.23</v>
      </c>
      <c r="F415" s="26">
        <f t="shared" si="47"/>
        <v>42803.840015414462</v>
      </c>
      <c r="G415" s="26">
        <f t="shared" si="44"/>
        <v>17834.933339756026</v>
      </c>
      <c r="H415" s="26">
        <f t="shared" si="48"/>
        <v>26395.711794887717</v>
      </c>
      <c r="I415" s="26">
        <f t="shared" si="45"/>
        <v>186368.71515005821</v>
      </c>
      <c r="J415" s="5">
        <v>66</v>
      </c>
      <c r="K415" s="11">
        <v>10506</v>
      </c>
      <c r="L415" s="11">
        <v>0</v>
      </c>
      <c r="M415" s="11">
        <v>0</v>
      </c>
      <c r="N415" s="11">
        <v>0</v>
      </c>
      <c r="O415" s="11">
        <v>0</v>
      </c>
      <c r="P415" s="11">
        <v>0</v>
      </c>
      <c r="Q415" s="11">
        <v>0</v>
      </c>
      <c r="R415" s="12">
        <v>314.05520410822049</v>
      </c>
      <c r="S415" s="12">
        <v>0</v>
      </c>
      <c r="T415" s="12">
        <v>0</v>
      </c>
      <c r="U415" s="12">
        <v>0</v>
      </c>
      <c r="V415" s="12">
        <v>0</v>
      </c>
      <c r="W415" s="12">
        <v>0</v>
      </c>
      <c r="X415" s="12">
        <v>0</v>
      </c>
      <c r="Y415" s="13">
        <v>42803.840015414462</v>
      </c>
      <c r="Z415" s="13">
        <v>26395.711794887717</v>
      </c>
      <c r="AA415" s="14">
        <f t="shared" si="43"/>
        <v>99334.23</v>
      </c>
      <c r="AB415" s="10"/>
    </row>
    <row r="416" spans="1:28" x14ac:dyDescent="0.3">
      <c r="A416" s="5">
        <v>590</v>
      </c>
      <c r="B416" s="5" t="s">
        <v>476</v>
      </c>
      <c r="C416" s="5">
        <v>413</v>
      </c>
      <c r="D416" s="5" t="s">
        <v>476</v>
      </c>
      <c r="E416" s="26">
        <f t="shared" si="46"/>
        <v>171381.33</v>
      </c>
      <c r="F416" s="26">
        <f t="shared" si="47"/>
        <v>47243.606400000004</v>
      </c>
      <c r="G416" s="26">
        <f t="shared" si="44"/>
        <v>19684.836000000003</v>
      </c>
      <c r="H416" s="26">
        <f t="shared" si="48"/>
        <v>29551.180320000003</v>
      </c>
      <c r="I416" s="26">
        <f t="shared" si="45"/>
        <v>267860.95272</v>
      </c>
      <c r="J416" s="5">
        <v>80</v>
      </c>
      <c r="K416" s="11">
        <v>18126</v>
      </c>
      <c r="L416" s="11">
        <v>0</v>
      </c>
      <c r="M416" s="11">
        <v>0</v>
      </c>
      <c r="N416" s="11">
        <v>0</v>
      </c>
      <c r="O416" s="11">
        <v>0</v>
      </c>
      <c r="P416" s="11">
        <v>0</v>
      </c>
      <c r="Q416" s="11">
        <v>0</v>
      </c>
      <c r="R416" s="12">
        <v>203.79000000000002</v>
      </c>
      <c r="S416" s="12">
        <v>0</v>
      </c>
      <c r="T416" s="12">
        <v>0</v>
      </c>
      <c r="U416" s="12">
        <v>0</v>
      </c>
      <c r="V416" s="12">
        <v>0</v>
      </c>
      <c r="W416" s="12">
        <v>0</v>
      </c>
      <c r="X416" s="12">
        <v>0</v>
      </c>
      <c r="Y416" s="13">
        <v>47243.606400000004</v>
      </c>
      <c r="Z416" s="13">
        <v>29551.180320000003</v>
      </c>
      <c r="AA416" s="14">
        <f t="shared" si="43"/>
        <v>171381.33</v>
      </c>
      <c r="AB416" s="10"/>
    </row>
    <row r="417" spans="1:28" x14ac:dyDescent="0.3">
      <c r="A417" s="5">
        <v>4772</v>
      </c>
      <c r="B417" s="5" t="s">
        <v>436</v>
      </c>
      <c r="C417" s="5">
        <v>414</v>
      </c>
      <c r="D417" s="5" t="s">
        <v>436</v>
      </c>
      <c r="E417" s="26">
        <f t="shared" si="46"/>
        <v>338082.435</v>
      </c>
      <c r="F417" s="26">
        <f t="shared" si="47"/>
        <v>103323.42720000001</v>
      </c>
      <c r="G417" s="26">
        <f t="shared" si="44"/>
        <v>43051.428000000007</v>
      </c>
      <c r="H417" s="26">
        <f t="shared" si="48"/>
        <v>65541.150720000005</v>
      </c>
      <c r="I417" s="26">
        <f t="shared" si="45"/>
        <v>549998.44091999996</v>
      </c>
      <c r="J417" s="5">
        <v>180</v>
      </c>
      <c r="K417" s="11">
        <v>35757</v>
      </c>
      <c r="L417" s="11">
        <v>0</v>
      </c>
      <c r="M417" s="11">
        <v>0</v>
      </c>
      <c r="N417" s="11">
        <v>0</v>
      </c>
      <c r="O417" s="11">
        <v>0</v>
      </c>
      <c r="P417" s="11">
        <v>0</v>
      </c>
      <c r="Q417" s="11">
        <v>0</v>
      </c>
      <c r="R417" s="12">
        <v>229.12</v>
      </c>
      <c r="S417" s="12">
        <v>0</v>
      </c>
      <c r="T417" s="12">
        <v>0</v>
      </c>
      <c r="U417" s="12">
        <v>0</v>
      </c>
      <c r="V417" s="12">
        <v>0</v>
      </c>
      <c r="W417" s="12">
        <v>0</v>
      </c>
      <c r="X417" s="12">
        <v>0</v>
      </c>
      <c r="Y417" s="13">
        <v>103323.42720000001</v>
      </c>
      <c r="Z417" s="13">
        <v>65541.150720000005</v>
      </c>
      <c r="AA417" s="14">
        <f t="shared" si="43"/>
        <v>338082.435</v>
      </c>
      <c r="AB417" s="10"/>
    </row>
    <row r="418" spans="1:28" x14ac:dyDescent="0.3">
      <c r="A418" s="5">
        <v>970</v>
      </c>
      <c r="B418" s="5" t="s">
        <v>525</v>
      </c>
      <c r="C418" s="5">
        <v>415</v>
      </c>
      <c r="D418" s="5" t="s">
        <v>525</v>
      </c>
      <c r="E418" s="26">
        <f t="shared" si="46"/>
        <v>226456.70499999999</v>
      </c>
      <c r="F418" s="26">
        <f t="shared" si="47"/>
        <v>61443.711814720788</v>
      </c>
      <c r="G418" s="26">
        <f t="shared" si="44"/>
        <v>25601.546589466994</v>
      </c>
      <c r="H418" s="26">
        <f t="shared" si="48"/>
        <v>38066.024754517763</v>
      </c>
      <c r="I418" s="26">
        <f t="shared" si="45"/>
        <v>351567.98815870553</v>
      </c>
      <c r="J418" s="5">
        <v>85</v>
      </c>
      <c r="K418" s="11">
        <v>23951</v>
      </c>
      <c r="L418" s="11">
        <v>0</v>
      </c>
      <c r="M418" s="11">
        <v>0</v>
      </c>
      <c r="N418" s="11">
        <v>0</v>
      </c>
      <c r="O418" s="11">
        <v>0</v>
      </c>
      <c r="P418" s="11">
        <v>0</v>
      </c>
      <c r="Q418" s="11">
        <v>0</v>
      </c>
      <c r="R418" s="12">
        <v>198.6661556642612</v>
      </c>
      <c r="S418" s="12">
        <v>0</v>
      </c>
      <c r="T418" s="12">
        <v>0</v>
      </c>
      <c r="U418" s="12">
        <v>0</v>
      </c>
      <c r="V418" s="12">
        <v>0</v>
      </c>
      <c r="W418" s="12">
        <v>0</v>
      </c>
      <c r="X418" s="12">
        <v>0</v>
      </c>
      <c r="Y418" s="13">
        <v>61443.711814720788</v>
      </c>
      <c r="Z418" s="13">
        <v>38066.024754517763</v>
      </c>
      <c r="AA418" s="14">
        <f t="shared" si="43"/>
        <v>226456.70499999999</v>
      </c>
      <c r="AB418" s="10"/>
    </row>
    <row r="419" spans="1:28" x14ac:dyDescent="0.3">
      <c r="A419" s="5">
        <v>3920</v>
      </c>
      <c r="B419" s="5" t="s">
        <v>211</v>
      </c>
      <c r="C419" s="5">
        <v>416</v>
      </c>
      <c r="D419" s="5" t="s">
        <v>211</v>
      </c>
      <c r="E419" s="26">
        <f t="shared" si="46"/>
        <v>146089.20499999999</v>
      </c>
      <c r="F419" s="26">
        <f t="shared" si="47"/>
        <v>50816.793900000004</v>
      </c>
      <c r="G419" s="26">
        <f t="shared" si="44"/>
        <v>21173.664124999999</v>
      </c>
      <c r="H419" s="26">
        <f t="shared" si="48"/>
        <v>30560.841920000003</v>
      </c>
      <c r="I419" s="26">
        <f t="shared" si="45"/>
        <v>248640.50494500002</v>
      </c>
      <c r="J419" s="5">
        <v>80</v>
      </c>
      <c r="K419" s="11">
        <v>15451</v>
      </c>
      <c r="L419" s="11">
        <v>0</v>
      </c>
      <c r="M419" s="11">
        <v>0</v>
      </c>
      <c r="N419" s="11">
        <v>0</v>
      </c>
      <c r="O419" s="11">
        <v>0</v>
      </c>
      <c r="P419" s="11">
        <v>0</v>
      </c>
      <c r="Q419" s="11">
        <v>0</v>
      </c>
      <c r="R419" s="12">
        <v>247.24</v>
      </c>
      <c r="S419" s="12">
        <v>0</v>
      </c>
      <c r="T419" s="12">
        <v>0</v>
      </c>
      <c r="U419" s="12">
        <v>0</v>
      </c>
      <c r="V419" s="12">
        <v>0</v>
      </c>
      <c r="W419" s="12">
        <v>0</v>
      </c>
      <c r="X419" s="12">
        <v>0</v>
      </c>
      <c r="Y419" s="13">
        <v>50816.793900000004</v>
      </c>
      <c r="Z419" s="13">
        <v>30560.841920000003</v>
      </c>
      <c r="AA419" s="14">
        <f t="shared" si="43"/>
        <v>146089.20499999999</v>
      </c>
      <c r="AB419" s="10"/>
    </row>
    <row r="420" spans="1:28" x14ac:dyDescent="0.3">
      <c r="A420" s="5">
        <v>932</v>
      </c>
      <c r="B420" s="5" t="s">
        <v>267</v>
      </c>
      <c r="C420" s="5">
        <v>417</v>
      </c>
      <c r="D420" s="5" t="s">
        <v>267</v>
      </c>
      <c r="E420" s="26">
        <f t="shared" si="46"/>
        <v>313773.63</v>
      </c>
      <c r="F420" s="26">
        <f t="shared" si="47"/>
        <v>134129.51549999998</v>
      </c>
      <c r="G420" s="26">
        <f t="shared" si="44"/>
        <v>55887.298124999987</v>
      </c>
      <c r="H420" s="26">
        <f t="shared" si="48"/>
        <v>81125.168160000001</v>
      </c>
      <c r="I420" s="26">
        <f t="shared" si="45"/>
        <v>584915.61178499996</v>
      </c>
      <c r="J420" s="5">
        <v>120</v>
      </c>
      <c r="K420" s="11">
        <v>33186</v>
      </c>
      <c r="L420" s="11">
        <v>0</v>
      </c>
      <c r="M420" s="11">
        <v>0</v>
      </c>
      <c r="N420" s="11">
        <v>0</v>
      </c>
      <c r="O420" s="11">
        <v>0</v>
      </c>
      <c r="P420" s="11">
        <v>0</v>
      </c>
      <c r="Q420" s="11">
        <v>0</v>
      </c>
      <c r="R420" s="12">
        <v>305.57</v>
      </c>
      <c r="S420" s="12">
        <v>0</v>
      </c>
      <c r="T420" s="12">
        <v>0</v>
      </c>
      <c r="U420" s="12">
        <v>0</v>
      </c>
      <c r="V420" s="12">
        <v>0</v>
      </c>
      <c r="W420" s="12">
        <v>0</v>
      </c>
      <c r="X420" s="12">
        <v>0</v>
      </c>
      <c r="Y420" s="13">
        <v>134129.51549999998</v>
      </c>
      <c r="Z420" s="13">
        <v>81125.168160000001</v>
      </c>
      <c r="AA420" s="14">
        <f t="shared" si="43"/>
        <v>313773.63</v>
      </c>
      <c r="AB420" s="10"/>
    </row>
    <row r="421" spans="1:28" x14ac:dyDescent="0.3">
      <c r="A421" s="5">
        <v>1316</v>
      </c>
      <c r="B421" s="5" t="s">
        <v>570</v>
      </c>
      <c r="C421" s="5">
        <v>418</v>
      </c>
      <c r="D421" s="5" t="s">
        <v>570</v>
      </c>
      <c r="E421" s="26">
        <f t="shared" si="46"/>
        <v>1123878.03</v>
      </c>
      <c r="F421" s="26">
        <f t="shared" si="47"/>
        <v>588909.08880000014</v>
      </c>
      <c r="G421" s="26">
        <f t="shared" si="44"/>
        <v>245378.78700000004</v>
      </c>
      <c r="H421" s="26">
        <f t="shared" si="48"/>
        <v>349959.67199999996</v>
      </c>
      <c r="I421" s="26">
        <f t="shared" si="45"/>
        <v>2308125.5778000001</v>
      </c>
      <c r="J421" s="5">
        <v>466</v>
      </c>
      <c r="K421" s="11">
        <v>118866</v>
      </c>
      <c r="L421" s="11">
        <v>4014</v>
      </c>
      <c r="M421" s="11">
        <v>0</v>
      </c>
      <c r="N421" s="11">
        <v>0</v>
      </c>
      <c r="O421" s="11">
        <v>6480</v>
      </c>
      <c r="P421" s="11">
        <v>0</v>
      </c>
      <c r="Q421" s="11">
        <v>0</v>
      </c>
      <c r="R421" s="12">
        <v>336.29999999999995</v>
      </c>
      <c r="S421" s="12">
        <v>0</v>
      </c>
      <c r="T421" s="12">
        <v>0</v>
      </c>
      <c r="U421" s="12">
        <v>0</v>
      </c>
      <c r="V421" s="12">
        <v>581.84</v>
      </c>
      <c r="W421" s="12">
        <v>0</v>
      </c>
      <c r="X421" s="12">
        <v>0</v>
      </c>
      <c r="Y421" s="13">
        <v>588909.08880000014</v>
      </c>
      <c r="Z421" s="13">
        <v>349959.67199999996</v>
      </c>
      <c r="AA421" s="14">
        <f t="shared" si="43"/>
        <v>1123878.03</v>
      </c>
      <c r="AB421" s="10"/>
    </row>
    <row r="422" spans="1:28" x14ac:dyDescent="0.3">
      <c r="A422" s="5">
        <v>266</v>
      </c>
      <c r="B422" s="5" t="s">
        <v>430</v>
      </c>
      <c r="C422" s="5">
        <v>419</v>
      </c>
      <c r="D422" s="5" t="s">
        <v>430</v>
      </c>
      <c r="E422" s="26">
        <f t="shared" si="46"/>
        <v>242114.185</v>
      </c>
      <c r="F422" s="26">
        <f t="shared" si="47"/>
        <v>78653.180850000004</v>
      </c>
      <c r="G422" s="26">
        <f t="shared" si="44"/>
        <v>32772.158687499999</v>
      </c>
      <c r="H422" s="26">
        <f t="shared" si="48"/>
        <v>45897.986800000006</v>
      </c>
      <c r="I422" s="26">
        <f t="shared" si="45"/>
        <v>399437.51133750001</v>
      </c>
      <c r="J422" s="5">
        <v>100</v>
      </c>
      <c r="K422" s="11">
        <v>25607</v>
      </c>
      <c r="L422" s="11">
        <v>0</v>
      </c>
      <c r="M422" s="11">
        <v>0</v>
      </c>
      <c r="N422" s="11">
        <v>0</v>
      </c>
      <c r="O422" s="11">
        <v>0</v>
      </c>
      <c r="P422" s="11">
        <v>0</v>
      </c>
      <c r="Q422" s="11">
        <v>0</v>
      </c>
      <c r="R422" s="12">
        <v>224.05</v>
      </c>
      <c r="S422" s="12">
        <v>0</v>
      </c>
      <c r="T422" s="12">
        <v>0</v>
      </c>
      <c r="U422" s="12">
        <v>0</v>
      </c>
      <c r="V422" s="12">
        <v>0</v>
      </c>
      <c r="W422" s="12">
        <v>0</v>
      </c>
      <c r="X422" s="12">
        <v>0</v>
      </c>
      <c r="Y422" s="13">
        <v>78653.180850000004</v>
      </c>
      <c r="Z422" s="13">
        <v>45897.986800000006</v>
      </c>
      <c r="AA422" s="14">
        <f t="shared" si="43"/>
        <v>242114.185</v>
      </c>
      <c r="AB422" s="10"/>
    </row>
    <row r="423" spans="1:28" x14ac:dyDescent="0.3">
      <c r="A423" s="5">
        <v>3084</v>
      </c>
      <c r="B423" s="5" t="s">
        <v>429</v>
      </c>
      <c r="C423" s="5">
        <v>420</v>
      </c>
      <c r="D423" s="5" t="s">
        <v>429</v>
      </c>
      <c r="E423" s="26">
        <f t="shared" si="46"/>
        <v>296697.90000000002</v>
      </c>
      <c r="F423" s="26">
        <f t="shared" si="47"/>
        <v>100179.08100000001</v>
      </c>
      <c r="G423" s="26">
        <f t="shared" si="44"/>
        <v>41741.283750000002</v>
      </c>
      <c r="H423" s="26">
        <f t="shared" si="48"/>
        <v>59047.118399999999</v>
      </c>
      <c r="I423" s="26">
        <f t="shared" si="45"/>
        <v>497665.38315000001</v>
      </c>
      <c r="J423" s="5">
        <v>120</v>
      </c>
      <c r="K423" s="11">
        <v>31380</v>
      </c>
      <c r="L423" s="11">
        <v>0</v>
      </c>
      <c r="M423" s="11">
        <v>0</v>
      </c>
      <c r="N423" s="11">
        <v>0</v>
      </c>
      <c r="O423" s="11">
        <v>0</v>
      </c>
      <c r="P423" s="11">
        <v>0</v>
      </c>
      <c r="Q423" s="11">
        <v>0</v>
      </c>
      <c r="R423" s="12">
        <v>235.21</v>
      </c>
      <c r="S423" s="12">
        <v>0</v>
      </c>
      <c r="T423" s="12">
        <v>0</v>
      </c>
      <c r="U423" s="12">
        <v>0</v>
      </c>
      <c r="V423" s="12">
        <v>0</v>
      </c>
      <c r="W423" s="12">
        <v>0</v>
      </c>
      <c r="X423" s="12">
        <v>0</v>
      </c>
      <c r="Y423" s="13">
        <v>100179.08100000001</v>
      </c>
      <c r="Z423" s="13">
        <v>59047.118399999999</v>
      </c>
      <c r="AA423" s="14">
        <f t="shared" si="43"/>
        <v>296697.90000000002</v>
      </c>
      <c r="AB423" s="10"/>
    </row>
    <row r="424" spans="1:28" x14ac:dyDescent="0.3">
      <c r="A424" s="5">
        <v>4418</v>
      </c>
      <c r="B424" s="5" t="s">
        <v>578</v>
      </c>
      <c r="C424" s="5">
        <v>421</v>
      </c>
      <c r="D424" s="5" t="s">
        <v>578</v>
      </c>
      <c r="E424" s="26">
        <f t="shared" si="46"/>
        <v>400438.16</v>
      </c>
      <c r="F424" s="26">
        <f t="shared" si="47"/>
        <v>158159.3088</v>
      </c>
      <c r="G424" s="26">
        <f t="shared" si="44"/>
        <v>65899.712</v>
      </c>
      <c r="H424" s="26">
        <f t="shared" si="48"/>
        <v>98263.416320000004</v>
      </c>
      <c r="I424" s="26">
        <f t="shared" si="45"/>
        <v>722760.59711999993</v>
      </c>
      <c r="J424" s="5">
        <v>200</v>
      </c>
      <c r="K424" s="11">
        <v>42352</v>
      </c>
      <c r="L424" s="11">
        <v>0</v>
      </c>
      <c r="M424" s="11">
        <v>0</v>
      </c>
      <c r="N424" s="11">
        <v>0</v>
      </c>
      <c r="O424" s="11">
        <v>0</v>
      </c>
      <c r="P424" s="11">
        <v>0</v>
      </c>
      <c r="Q424" s="11">
        <v>0</v>
      </c>
      <c r="R424" s="12">
        <v>290.02</v>
      </c>
      <c r="S424" s="12">
        <v>0</v>
      </c>
      <c r="T424" s="12">
        <v>0</v>
      </c>
      <c r="U424" s="12">
        <v>0</v>
      </c>
      <c r="V424" s="12">
        <v>0</v>
      </c>
      <c r="W424" s="12">
        <v>0</v>
      </c>
      <c r="X424" s="12">
        <v>0</v>
      </c>
      <c r="Y424" s="13">
        <v>158159.3088</v>
      </c>
      <c r="Z424" s="13">
        <v>98263.416320000004</v>
      </c>
      <c r="AA424" s="14">
        <f t="shared" si="43"/>
        <v>400438.16</v>
      </c>
      <c r="AB424" s="10"/>
    </row>
    <row r="425" spans="1:28" x14ac:dyDescent="0.3">
      <c r="A425" s="5">
        <v>81</v>
      </c>
      <c r="B425" s="5" t="s">
        <v>409</v>
      </c>
      <c r="C425" s="5">
        <v>422</v>
      </c>
      <c r="D425" s="5" t="s">
        <v>409</v>
      </c>
      <c r="E425" s="26">
        <f t="shared" si="46"/>
        <v>260125.96</v>
      </c>
      <c r="F425" s="26">
        <f t="shared" si="47"/>
        <v>72203.170332973634</v>
      </c>
      <c r="G425" s="26">
        <f t="shared" si="44"/>
        <v>30084.654305405678</v>
      </c>
      <c r="H425" s="26">
        <f t="shared" si="48"/>
        <v>43209.608070919283</v>
      </c>
      <c r="I425" s="26">
        <f t="shared" si="45"/>
        <v>405623.39270929858</v>
      </c>
      <c r="J425" s="5">
        <v>120</v>
      </c>
      <c r="K425" s="11">
        <v>27512</v>
      </c>
      <c r="L425" s="11">
        <v>0</v>
      </c>
      <c r="M425" s="11">
        <v>0</v>
      </c>
      <c r="N425" s="11">
        <v>0</v>
      </c>
      <c r="O425" s="11">
        <v>0</v>
      </c>
      <c r="P425" s="11">
        <v>0</v>
      </c>
      <c r="Q425" s="11">
        <v>0</v>
      </c>
      <c r="R425" s="12">
        <v>196.32164178776208</v>
      </c>
      <c r="S425" s="12">
        <v>0</v>
      </c>
      <c r="T425" s="12">
        <v>0</v>
      </c>
      <c r="U425" s="12">
        <v>0</v>
      </c>
      <c r="V425" s="12">
        <v>0</v>
      </c>
      <c r="W425" s="12">
        <v>0</v>
      </c>
      <c r="X425" s="12">
        <v>0</v>
      </c>
      <c r="Y425" s="13">
        <v>72203.170332973634</v>
      </c>
      <c r="Z425" s="13">
        <v>43209.608070919283</v>
      </c>
      <c r="AA425" s="14">
        <f t="shared" si="43"/>
        <v>260125.96</v>
      </c>
      <c r="AB425" s="10"/>
    </row>
    <row r="426" spans="1:28" x14ac:dyDescent="0.3">
      <c r="A426" s="5">
        <v>3765</v>
      </c>
      <c r="B426" s="5" t="s">
        <v>269</v>
      </c>
      <c r="C426" s="5">
        <v>423</v>
      </c>
      <c r="D426" s="5" t="s">
        <v>269</v>
      </c>
      <c r="E426" s="26">
        <f t="shared" si="46"/>
        <v>383031.505</v>
      </c>
      <c r="F426" s="26">
        <f t="shared" si="47"/>
        <v>149838.03569999998</v>
      </c>
      <c r="G426" s="26">
        <f t="shared" si="44"/>
        <v>62432.514874999986</v>
      </c>
      <c r="H426" s="26">
        <f t="shared" si="48"/>
        <v>91412.261280000006</v>
      </c>
      <c r="I426" s="26">
        <f t="shared" si="45"/>
        <v>686714.31685499998</v>
      </c>
      <c r="J426" s="5">
        <v>126</v>
      </c>
      <c r="K426" s="11">
        <v>40511</v>
      </c>
      <c r="L426" s="11">
        <v>0</v>
      </c>
      <c r="M426" s="11">
        <v>0</v>
      </c>
      <c r="N426" s="11">
        <v>0</v>
      </c>
      <c r="O426" s="11">
        <v>0</v>
      </c>
      <c r="P426" s="11">
        <v>0</v>
      </c>
      <c r="Q426" s="11">
        <v>0</v>
      </c>
      <c r="R426" s="12">
        <v>282.06</v>
      </c>
      <c r="S426" s="12">
        <v>0</v>
      </c>
      <c r="T426" s="12">
        <v>0</v>
      </c>
      <c r="U426" s="12">
        <v>0</v>
      </c>
      <c r="V426" s="12">
        <v>0</v>
      </c>
      <c r="W426" s="12">
        <v>0</v>
      </c>
      <c r="X426" s="12">
        <v>0</v>
      </c>
      <c r="Y426" s="13">
        <v>149838.03569999998</v>
      </c>
      <c r="Z426" s="13">
        <v>91412.261280000006</v>
      </c>
      <c r="AA426" s="14">
        <f t="shared" si="43"/>
        <v>383031.505</v>
      </c>
      <c r="AB426" s="10"/>
    </row>
    <row r="427" spans="1:28" x14ac:dyDescent="0.3">
      <c r="A427" s="5">
        <v>368</v>
      </c>
      <c r="B427" s="5" t="s">
        <v>270</v>
      </c>
      <c r="C427" s="5">
        <v>424</v>
      </c>
      <c r="D427" s="5" t="s">
        <v>270</v>
      </c>
      <c r="E427" s="26">
        <f t="shared" si="46"/>
        <v>762063.54500000004</v>
      </c>
      <c r="F427" s="26">
        <f t="shared" si="47"/>
        <v>230669.94264005451</v>
      </c>
      <c r="G427" s="26">
        <f t="shared" si="44"/>
        <v>96112.476100022701</v>
      </c>
      <c r="H427" s="26">
        <f t="shared" si="48"/>
        <v>135848.88228802907</v>
      </c>
      <c r="I427" s="26">
        <f t="shared" si="45"/>
        <v>1224694.8460281063</v>
      </c>
      <c r="J427" s="5">
        <v>272</v>
      </c>
      <c r="K427" s="11">
        <v>80599</v>
      </c>
      <c r="L427" s="11">
        <v>0</v>
      </c>
      <c r="M427" s="11">
        <v>0</v>
      </c>
      <c r="N427" s="11">
        <v>0</v>
      </c>
      <c r="O427" s="11">
        <v>0</v>
      </c>
      <c r="P427" s="11">
        <v>0</v>
      </c>
      <c r="Q427" s="11">
        <v>0</v>
      </c>
      <c r="R427" s="12">
        <v>210.68636442143986</v>
      </c>
      <c r="S427" s="12">
        <v>0</v>
      </c>
      <c r="T427" s="12">
        <v>0</v>
      </c>
      <c r="U427" s="12">
        <v>0</v>
      </c>
      <c r="V427" s="12">
        <v>0</v>
      </c>
      <c r="W427" s="12">
        <v>0</v>
      </c>
      <c r="X427" s="12">
        <v>0</v>
      </c>
      <c r="Y427" s="13">
        <v>230669.94264005451</v>
      </c>
      <c r="Z427" s="13">
        <v>135848.88228802907</v>
      </c>
      <c r="AA427" s="14">
        <f t="shared" si="43"/>
        <v>762063.54500000004</v>
      </c>
      <c r="AB427" s="10"/>
    </row>
    <row r="428" spans="1:28" x14ac:dyDescent="0.3">
      <c r="A428" s="5">
        <v>9472</v>
      </c>
      <c r="B428" s="5" t="s">
        <v>451</v>
      </c>
      <c r="C428" s="5">
        <v>425</v>
      </c>
      <c r="D428" s="5" t="s">
        <v>451</v>
      </c>
      <c r="E428" s="26">
        <f t="shared" si="46"/>
        <v>411680.15500000003</v>
      </c>
      <c r="F428" s="26">
        <f t="shared" si="47"/>
        <v>129426.81474965239</v>
      </c>
      <c r="G428" s="26">
        <f t="shared" si="44"/>
        <v>53927.83947902183</v>
      </c>
      <c r="H428" s="26">
        <f t="shared" si="48"/>
        <v>84775.543413147941</v>
      </c>
      <c r="I428" s="26">
        <f t="shared" si="45"/>
        <v>679810.35264182219</v>
      </c>
      <c r="J428" s="5">
        <v>167</v>
      </c>
      <c r="K428" s="11">
        <v>43541</v>
      </c>
      <c r="L428" s="11">
        <v>0</v>
      </c>
      <c r="M428" s="11">
        <v>0</v>
      </c>
      <c r="N428" s="11">
        <v>0</v>
      </c>
      <c r="O428" s="11">
        <v>0</v>
      </c>
      <c r="P428" s="11">
        <v>0</v>
      </c>
      <c r="Q428" s="11">
        <v>0</v>
      </c>
      <c r="R428" s="12">
        <v>243.37849214862985</v>
      </c>
      <c r="S428" s="12">
        <v>0</v>
      </c>
      <c r="T428" s="12">
        <v>0</v>
      </c>
      <c r="U428" s="12">
        <v>0</v>
      </c>
      <c r="V428" s="12">
        <v>0</v>
      </c>
      <c r="W428" s="12">
        <v>0</v>
      </c>
      <c r="X428" s="12">
        <v>0</v>
      </c>
      <c r="Y428" s="13">
        <v>129426.81474965239</v>
      </c>
      <c r="Z428" s="13">
        <v>84775.543413147941</v>
      </c>
      <c r="AA428" s="14">
        <f t="shared" si="43"/>
        <v>411680.15500000003</v>
      </c>
      <c r="AB428" s="10"/>
    </row>
    <row r="429" spans="1:28" x14ac:dyDescent="0.3">
      <c r="A429" s="5">
        <v>892</v>
      </c>
      <c r="B429" s="5" t="s">
        <v>515</v>
      </c>
      <c r="C429" s="5">
        <v>426</v>
      </c>
      <c r="D429" s="5" t="s">
        <v>515</v>
      </c>
      <c r="E429" s="26">
        <f t="shared" si="46"/>
        <v>256504.69500000001</v>
      </c>
      <c r="F429" s="26">
        <f t="shared" si="47"/>
        <v>90408.748949999994</v>
      </c>
      <c r="G429" s="26">
        <f t="shared" si="44"/>
        <v>37670.312062500001</v>
      </c>
      <c r="H429" s="26">
        <f t="shared" si="48"/>
        <v>56426.149680000002</v>
      </c>
      <c r="I429" s="26">
        <f t="shared" si="45"/>
        <v>441009.90569249995</v>
      </c>
      <c r="J429" s="5">
        <v>120</v>
      </c>
      <c r="K429" s="11">
        <v>27129</v>
      </c>
      <c r="L429" s="11">
        <v>0</v>
      </c>
      <c r="M429" s="11">
        <v>0</v>
      </c>
      <c r="N429" s="11">
        <v>0</v>
      </c>
      <c r="O429" s="11">
        <v>0</v>
      </c>
      <c r="P429" s="11">
        <v>0</v>
      </c>
      <c r="Q429" s="11">
        <v>0</v>
      </c>
      <c r="R429" s="12">
        <v>259.99</v>
      </c>
      <c r="S429" s="12">
        <v>0</v>
      </c>
      <c r="T429" s="12">
        <v>0</v>
      </c>
      <c r="U429" s="12">
        <v>0</v>
      </c>
      <c r="V429" s="12">
        <v>0</v>
      </c>
      <c r="W429" s="12">
        <v>0</v>
      </c>
      <c r="X429" s="12">
        <v>0</v>
      </c>
      <c r="Y429" s="13">
        <v>90408.748949999994</v>
      </c>
      <c r="Z429" s="13">
        <v>56426.149680000002</v>
      </c>
      <c r="AA429" s="14">
        <f t="shared" si="43"/>
        <v>256504.69500000001</v>
      </c>
      <c r="AB429" s="10"/>
    </row>
    <row r="430" spans="1:28" x14ac:dyDescent="0.3">
      <c r="A430" s="5">
        <v>546</v>
      </c>
      <c r="B430" s="5" t="s">
        <v>469</v>
      </c>
      <c r="C430" s="5">
        <v>427</v>
      </c>
      <c r="D430" s="5" t="s">
        <v>469</v>
      </c>
      <c r="E430" s="26">
        <f t="shared" si="46"/>
        <v>379164.41</v>
      </c>
      <c r="F430" s="26">
        <f t="shared" si="47"/>
        <v>150021.58199999999</v>
      </c>
      <c r="G430" s="26">
        <f t="shared" si="44"/>
        <v>62508.992499999993</v>
      </c>
      <c r="H430" s="26">
        <f t="shared" si="48"/>
        <v>94294.238720000008</v>
      </c>
      <c r="I430" s="26">
        <f t="shared" si="45"/>
        <v>685989.22322000004</v>
      </c>
      <c r="J430" s="5">
        <v>180</v>
      </c>
      <c r="K430" s="11">
        <v>40102</v>
      </c>
      <c r="L430" s="11">
        <v>0</v>
      </c>
      <c r="M430" s="11">
        <v>0</v>
      </c>
      <c r="N430" s="11">
        <v>0</v>
      </c>
      <c r="O430" s="11">
        <v>0</v>
      </c>
      <c r="P430" s="11">
        <v>0</v>
      </c>
      <c r="Q430" s="11">
        <v>0</v>
      </c>
      <c r="R430" s="12">
        <v>293.92</v>
      </c>
      <c r="S430" s="12">
        <v>0</v>
      </c>
      <c r="T430" s="12">
        <v>0</v>
      </c>
      <c r="U430" s="12">
        <v>0</v>
      </c>
      <c r="V430" s="12">
        <v>0</v>
      </c>
      <c r="W430" s="12">
        <v>0</v>
      </c>
      <c r="X430" s="12">
        <v>0</v>
      </c>
      <c r="Y430" s="13">
        <v>150021.58199999999</v>
      </c>
      <c r="Z430" s="13">
        <v>94294.238720000008</v>
      </c>
      <c r="AA430" s="14">
        <f t="shared" si="43"/>
        <v>379164.41</v>
      </c>
      <c r="AB430" s="10"/>
    </row>
    <row r="431" spans="1:28" x14ac:dyDescent="0.3">
      <c r="A431" s="5">
        <v>1106</v>
      </c>
      <c r="B431" s="5" t="s">
        <v>538</v>
      </c>
      <c r="C431" s="5">
        <v>428</v>
      </c>
      <c r="D431" s="5" t="s">
        <v>538</v>
      </c>
      <c r="E431" s="26">
        <f t="shared" si="46"/>
        <v>241102.5</v>
      </c>
      <c r="F431" s="26">
        <f t="shared" si="47"/>
        <v>94198.27499999998</v>
      </c>
      <c r="G431" s="26">
        <f t="shared" si="44"/>
        <v>39249.281249999993</v>
      </c>
      <c r="H431" s="26">
        <f t="shared" si="48"/>
        <v>57107.76</v>
      </c>
      <c r="I431" s="26">
        <f t="shared" si="45"/>
        <v>431657.81624999997</v>
      </c>
      <c r="J431" s="5">
        <v>120</v>
      </c>
      <c r="K431" s="11">
        <v>25500</v>
      </c>
      <c r="L431" s="11">
        <v>0</v>
      </c>
      <c r="M431" s="11">
        <v>0</v>
      </c>
      <c r="N431" s="11">
        <v>0</v>
      </c>
      <c r="O431" s="11">
        <v>0</v>
      </c>
      <c r="P431" s="11">
        <v>0</v>
      </c>
      <c r="Q431" s="11">
        <v>0</v>
      </c>
      <c r="R431" s="12">
        <v>279.94</v>
      </c>
      <c r="S431" s="12">
        <v>0</v>
      </c>
      <c r="T431" s="12">
        <v>0</v>
      </c>
      <c r="U431" s="12">
        <v>0</v>
      </c>
      <c r="V431" s="12">
        <v>0</v>
      </c>
      <c r="W431" s="12">
        <v>0</v>
      </c>
      <c r="X431" s="12">
        <v>0</v>
      </c>
      <c r="Y431" s="13">
        <v>94198.27499999998</v>
      </c>
      <c r="Z431" s="13">
        <v>57107.76</v>
      </c>
      <c r="AA431" s="14">
        <f t="shared" si="43"/>
        <v>241102.5</v>
      </c>
      <c r="AB431" s="10"/>
    </row>
    <row r="432" spans="1:28" x14ac:dyDescent="0.3">
      <c r="A432" s="5">
        <v>1680</v>
      </c>
      <c r="B432" s="5" t="s">
        <v>616</v>
      </c>
      <c r="C432" s="5">
        <v>429</v>
      </c>
      <c r="D432" s="5" t="s">
        <v>616</v>
      </c>
      <c r="E432" s="26">
        <f t="shared" si="46"/>
        <v>601423.09499999997</v>
      </c>
      <c r="F432" s="26">
        <f t="shared" si="47"/>
        <v>273331.05345000001</v>
      </c>
      <c r="G432" s="26">
        <f t="shared" si="44"/>
        <v>113887.9389375</v>
      </c>
      <c r="H432" s="26">
        <f t="shared" si="48"/>
        <v>160442.25288000001</v>
      </c>
      <c r="I432" s="26">
        <f t="shared" si="45"/>
        <v>1149084.3402674999</v>
      </c>
      <c r="J432" s="5">
        <v>227</v>
      </c>
      <c r="K432" s="11">
        <v>63609</v>
      </c>
      <c r="L432" s="11">
        <v>0</v>
      </c>
      <c r="M432" s="11">
        <v>0</v>
      </c>
      <c r="N432" s="11">
        <v>0</v>
      </c>
      <c r="O432" s="11">
        <v>0</v>
      </c>
      <c r="P432" s="11">
        <v>0</v>
      </c>
      <c r="Q432" s="11">
        <v>0</v>
      </c>
      <c r="R432" s="12">
        <v>315.29000000000002</v>
      </c>
      <c r="S432" s="12">
        <v>0</v>
      </c>
      <c r="T432" s="12">
        <v>0</v>
      </c>
      <c r="U432" s="12">
        <v>0</v>
      </c>
      <c r="V432" s="12">
        <v>0</v>
      </c>
      <c r="W432" s="12">
        <v>0</v>
      </c>
      <c r="X432" s="12">
        <v>0</v>
      </c>
      <c r="Y432" s="13">
        <v>273331.05345000001</v>
      </c>
      <c r="Z432" s="13">
        <v>160442.25288000001</v>
      </c>
      <c r="AA432" s="14">
        <f t="shared" si="43"/>
        <v>601423.09499999997</v>
      </c>
      <c r="AB432" s="10"/>
    </row>
    <row r="433" spans="1:28" x14ac:dyDescent="0.3">
      <c r="A433" s="5">
        <v>3407</v>
      </c>
      <c r="B433" s="5" t="s">
        <v>77</v>
      </c>
      <c r="C433" s="5">
        <v>430</v>
      </c>
      <c r="D433" s="5" t="s">
        <v>77</v>
      </c>
      <c r="E433" s="26">
        <f t="shared" si="46"/>
        <v>77313.535000000003</v>
      </c>
      <c r="F433" s="26">
        <f t="shared" si="47"/>
        <v>28482.431704525239</v>
      </c>
      <c r="G433" s="26">
        <f t="shared" si="44"/>
        <v>11867.679876885515</v>
      </c>
      <c r="H433" s="26">
        <f t="shared" si="48"/>
        <v>16672.302642413459</v>
      </c>
      <c r="I433" s="26">
        <f t="shared" si="45"/>
        <v>134335.94922382419</v>
      </c>
      <c r="J433" s="5">
        <v>120</v>
      </c>
      <c r="K433" s="11">
        <v>8177</v>
      </c>
      <c r="L433" s="11">
        <v>0</v>
      </c>
      <c r="M433" s="11">
        <v>0</v>
      </c>
      <c r="N433" s="11">
        <v>0</v>
      </c>
      <c r="O433" s="11">
        <v>0</v>
      </c>
      <c r="P433" s="11">
        <v>0</v>
      </c>
      <c r="Q433" s="11">
        <v>0</v>
      </c>
      <c r="R433" s="12">
        <v>254.86582246565766</v>
      </c>
      <c r="S433" s="12">
        <v>0</v>
      </c>
      <c r="T433" s="12">
        <v>0</v>
      </c>
      <c r="U433" s="12">
        <v>0</v>
      </c>
      <c r="V433" s="12">
        <v>0</v>
      </c>
      <c r="W433" s="12">
        <v>0</v>
      </c>
      <c r="X433" s="12">
        <v>0</v>
      </c>
      <c r="Y433" s="13">
        <v>28482.431704525239</v>
      </c>
      <c r="Z433" s="13">
        <v>16672.302642413459</v>
      </c>
      <c r="AA433" s="14">
        <f t="shared" si="43"/>
        <v>77313.535000000003</v>
      </c>
      <c r="AB433" s="10"/>
    </row>
    <row r="434" spans="1:28" x14ac:dyDescent="0.3">
      <c r="A434" s="5">
        <v>696</v>
      </c>
      <c r="B434" s="5" t="s">
        <v>78</v>
      </c>
      <c r="C434" s="5">
        <v>431</v>
      </c>
      <c r="D434" s="5" t="s">
        <v>78</v>
      </c>
      <c r="E434" s="26">
        <f t="shared" si="46"/>
        <v>158097.05499999999</v>
      </c>
      <c r="F434" s="26">
        <f t="shared" si="47"/>
        <v>53618.376780772938</v>
      </c>
      <c r="G434" s="26">
        <f t="shared" si="44"/>
        <v>22340.990325322058</v>
      </c>
      <c r="H434" s="26">
        <f t="shared" si="48"/>
        <v>32309.867296412231</v>
      </c>
      <c r="I434" s="26">
        <f t="shared" si="45"/>
        <v>266366.28940250719</v>
      </c>
      <c r="J434" s="5">
        <v>190</v>
      </c>
      <c r="K434" s="11">
        <v>16721</v>
      </c>
      <c r="L434" s="11">
        <v>0</v>
      </c>
      <c r="M434" s="11">
        <v>0</v>
      </c>
      <c r="N434" s="11">
        <v>0</v>
      </c>
      <c r="O434" s="11">
        <v>0</v>
      </c>
      <c r="P434" s="11">
        <v>0</v>
      </c>
      <c r="Q434" s="11">
        <v>0</v>
      </c>
      <c r="R434" s="12">
        <v>241.53659542201598</v>
      </c>
      <c r="S434" s="12">
        <v>0</v>
      </c>
      <c r="T434" s="12">
        <v>0</v>
      </c>
      <c r="U434" s="12">
        <v>0</v>
      </c>
      <c r="V434" s="12">
        <v>0</v>
      </c>
      <c r="W434" s="12">
        <v>0</v>
      </c>
      <c r="X434" s="12">
        <v>0</v>
      </c>
      <c r="Y434" s="13">
        <v>53618.376780772938</v>
      </c>
      <c r="Z434" s="13">
        <v>32309.867296412231</v>
      </c>
      <c r="AA434" s="14">
        <f t="shared" si="43"/>
        <v>158097.05499999999</v>
      </c>
      <c r="AB434" s="10"/>
    </row>
    <row r="435" spans="1:28" x14ac:dyDescent="0.3">
      <c r="A435" s="5">
        <v>191</v>
      </c>
      <c r="B435" s="5" t="s">
        <v>425</v>
      </c>
      <c r="C435" s="5">
        <v>432</v>
      </c>
      <c r="D435" s="5" t="s">
        <v>425</v>
      </c>
      <c r="E435" s="26">
        <f t="shared" si="46"/>
        <v>103380.97</v>
      </c>
      <c r="F435" s="26">
        <f t="shared" si="47"/>
        <v>34063.236900000004</v>
      </c>
      <c r="G435" s="26">
        <f t="shared" si="44"/>
        <v>14193.015375000003</v>
      </c>
      <c r="H435" s="26">
        <f t="shared" si="48"/>
        <v>20513.058720000005</v>
      </c>
      <c r="I435" s="26">
        <f t="shared" si="45"/>
        <v>172150.28099500001</v>
      </c>
      <c r="J435" s="5">
        <v>62</v>
      </c>
      <c r="K435" s="11">
        <v>10934</v>
      </c>
      <c r="L435" s="11">
        <v>0</v>
      </c>
      <c r="M435" s="11">
        <v>0</v>
      </c>
      <c r="N435" s="11">
        <v>0</v>
      </c>
      <c r="O435" s="11">
        <v>0</v>
      </c>
      <c r="P435" s="11">
        <v>0</v>
      </c>
      <c r="Q435" s="11">
        <v>0</v>
      </c>
      <c r="R435" s="12">
        <v>234.51000000000005</v>
      </c>
      <c r="S435" s="12">
        <v>0</v>
      </c>
      <c r="T435" s="12">
        <v>0</v>
      </c>
      <c r="U435" s="12">
        <v>0</v>
      </c>
      <c r="V435" s="12">
        <v>0</v>
      </c>
      <c r="W435" s="12">
        <v>0</v>
      </c>
      <c r="X435" s="12">
        <v>0</v>
      </c>
      <c r="Y435" s="13">
        <v>34063.236900000004</v>
      </c>
      <c r="Z435" s="13">
        <v>20513.058720000005</v>
      </c>
      <c r="AA435" s="14">
        <f t="shared" si="43"/>
        <v>103380.97</v>
      </c>
      <c r="AB435" s="10"/>
    </row>
    <row r="436" spans="1:28" x14ac:dyDescent="0.3">
      <c r="A436" s="5">
        <v>825</v>
      </c>
      <c r="B436" s="5" t="s">
        <v>272</v>
      </c>
      <c r="C436" s="5">
        <v>433</v>
      </c>
      <c r="D436" s="5" t="s">
        <v>272</v>
      </c>
      <c r="E436" s="26">
        <f t="shared" si="46"/>
        <v>632010.02</v>
      </c>
      <c r="F436" s="26">
        <f t="shared" si="47"/>
        <v>199499.26019999999</v>
      </c>
      <c r="G436" s="26">
        <f t="shared" si="44"/>
        <v>83124.691749999998</v>
      </c>
      <c r="H436" s="26">
        <f t="shared" si="48"/>
        <v>117923.51104000001</v>
      </c>
      <c r="I436" s="26">
        <f t="shared" si="45"/>
        <v>1032557.48299</v>
      </c>
      <c r="J436" s="5">
        <v>257</v>
      </c>
      <c r="K436" s="11">
        <v>66844</v>
      </c>
      <c r="L436" s="11">
        <v>0</v>
      </c>
      <c r="M436" s="11">
        <v>0</v>
      </c>
      <c r="N436" s="11">
        <v>0</v>
      </c>
      <c r="O436" s="11">
        <v>0</v>
      </c>
      <c r="P436" s="11">
        <v>0</v>
      </c>
      <c r="Q436" s="11">
        <v>0</v>
      </c>
      <c r="R436" s="12">
        <v>220.52</v>
      </c>
      <c r="S436" s="12">
        <v>0</v>
      </c>
      <c r="T436" s="12">
        <v>0</v>
      </c>
      <c r="U436" s="12">
        <v>0</v>
      </c>
      <c r="V436" s="12">
        <v>0</v>
      </c>
      <c r="W436" s="12">
        <v>0</v>
      </c>
      <c r="X436" s="12">
        <v>0</v>
      </c>
      <c r="Y436" s="13">
        <v>199499.26019999999</v>
      </c>
      <c r="Z436" s="13">
        <v>117923.51104000001</v>
      </c>
      <c r="AA436" s="14">
        <f t="shared" si="43"/>
        <v>632010.02</v>
      </c>
      <c r="AB436" s="10"/>
    </row>
    <row r="437" spans="1:28" x14ac:dyDescent="0.3">
      <c r="A437" s="5">
        <v>4552</v>
      </c>
      <c r="B437" s="5" t="s">
        <v>240</v>
      </c>
      <c r="C437" s="5">
        <v>434</v>
      </c>
      <c r="D437" s="5" t="s">
        <v>240</v>
      </c>
      <c r="E437" s="26">
        <f t="shared" si="46"/>
        <v>391115.53</v>
      </c>
      <c r="F437" s="26">
        <f t="shared" si="47"/>
        <v>153385.12799999997</v>
      </c>
      <c r="G437" s="26">
        <f t="shared" si="44"/>
        <v>63910.469999999987</v>
      </c>
      <c r="H437" s="26">
        <f t="shared" si="48"/>
        <v>96697.161599999992</v>
      </c>
      <c r="I437" s="26">
        <f t="shared" si="45"/>
        <v>705108.28960000002</v>
      </c>
      <c r="J437" s="5">
        <v>180</v>
      </c>
      <c r="K437" s="11">
        <v>41366</v>
      </c>
      <c r="L437" s="11">
        <v>0</v>
      </c>
      <c r="M437" s="11">
        <v>0</v>
      </c>
      <c r="N437" s="11">
        <v>0</v>
      </c>
      <c r="O437" s="11">
        <v>0</v>
      </c>
      <c r="P437" s="11">
        <v>0</v>
      </c>
      <c r="Q437" s="11">
        <v>0</v>
      </c>
      <c r="R437" s="12">
        <v>292.19999999999993</v>
      </c>
      <c r="S437" s="12">
        <v>0</v>
      </c>
      <c r="T437" s="12">
        <v>0</v>
      </c>
      <c r="U437" s="12">
        <v>0</v>
      </c>
      <c r="V437" s="12">
        <v>0</v>
      </c>
      <c r="W437" s="12">
        <v>0</v>
      </c>
      <c r="X437" s="12">
        <v>0</v>
      </c>
      <c r="Y437" s="13">
        <v>153385.12799999997</v>
      </c>
      <c r="Z437" s="13">
        <v>96697.161599999992</v>
      </c>
      <c r="AA437" s="14">
        <f t="shared" si="43"/>
        <v>391115.53</v>
      </c>
      <c r="AB437" s="10"/>
    </row>
    <row r="438" spans="1:28" x14ac:dyDescent="0.3">
      <c r="A438" s="5">
        <v>1081</v>
      </c>
      <c r="B438" s="5" t="s">
        <v>128</v>
      </c>
      <c r="C438" s="5">
        <v>435</v>
      </c>
      <c r="D438" s="5" t="s">
        <v>128</v>
      </c>
      <c r="E438" s="26">
        <f t="shared" si="46"/>
        <v>343840.53</v>
      </c>
      <c r="F438" s="26">
        <f t="shared" si="47"/>
        <v>127235.54249999998</v>
      </c>
      <c r="G438" s="26">
        <f t="shared" si="44"/>
        <v>53014.809374999997</v>
      </c>
      <c r="H438" s="26">
        <f t="shared" si="48"/>
        <v>80851.800479999991</v>
      </c>
      <c r="I438" s="26">
        <f t="shared" si="45"/>
        <v>604942.68235500006</v>
      </c>
      <c r="J438" s="5">
        <v>150</v>
      </c>
      <c r="K438" s="11">
        <v>36366</v>
      </c>
      <c r="L438" s="11">
        <v>0</v>
      </c>
      <c r="M438" s="11">
        <v>0</v>
      </c>
      <c r="N438" s="11">
        <v>0</v>
      </c>
      <c r="O438" s="11">
        <v>0</v>
      </c>
      <c r="P438" s="11">
        <v>0</v>
      </c>
      <c r="Q438" s="11">
        <v>0</v>
      </c>
      <c r="R438" s="12">
        <v>277.90999999999997</v>
      </c>
      <c r="S438" s="12">
        <v>0</v>
      </c>
      <c r="T438" s="12">
        <v>0</v>
      </c>
      <c r="U438" s="12">
        <v>0</v>
      </c>
      <c r="V438" s="12">
        <v>0</v>
      </c>
      <c r="W438" s="12">
        <v>0</v>
      </c>
      <c r="X438" s="12">
        <v>0</v>
      </c>
      <c r="Y438" s="13">
        <v>127235.54249999998</v>
      </c>
      <c r="Z438" s="13">
        <v>80851.800479999991</v>
      </c>
      <c r="AA438" s="14">
        <f t="shared" si="43"/>
        <v>343840.53</v>
      </c>
      <c r="AB438" s="10"/>
    </row>
    <row r="439" spans="1:28" x14ac:dyDescent="0.3">
      <c r="A439" s="5">
        <v>839</v>
      </c>
      <c r="B439" s="5" t="s">
        <v>506</v>
      </c>
      <c r="C439" s="5">
        <v>436</v>
      </c>
      <c r="D439" s="5" t="s">
        <v>506</v>
      </c>
      <c r="E439" s="26">
        <f t="shared" si="46"/>
        <v>184637.24</v>
      </c>
      <c r="F439" s="26">
        <f t="shared" si="47"/>
        <v>58148.316599950238</v>
      </c>
      <c r="G439" s="26">
        <f t="shared" si="44"/>
        <v>24228.465249979268</v>
      </c>
      <c r="H439" s="26">
        <f t="shared" si="48"/>
        <v>38793.952959973467</v>
      </c>
      <c r="I439" s="26">
        <f t="shared" si="45"/>
        <v>305807.97480990301</v>
      </c>
      <c r="J439" s="5">
        <v>240</v>
      </c>
      <c r="K439" s="11">
        <v>19528</v>
      </c>
      <c r="L439" s="11">
        <v>0</v>
      </c>
      <c r="M439" s="11">
        <v>0</v>
      </c>
      <c r="N439" s="11">
        <v>0</v>
      </c>
      <c r="O439" s="11">
        <v>0</v>
      </c>
      <c r="P439" s="11">
        <v>0</v>
      </c>
      <c r="Q439" s="11">
        <v>0</v>
      </c>
      <c r="R439" s="12">
        <v>248.3226198277695</v>
      </c>
      <c r="S439" s="12">
        <v>0</v>
      </c>
      <c r="T439" s="12">
        <v>0</v>
      </c>
      <c r="U439" s="12">
        <v>0</v>
      </c>
      <c r="V439" s="12">
        <v>0</v>
      </c>
      <c r="W439" s="12">
        <v>0</v>
      </c>
      <c r="X439" s="12">
        <v>0</v>
      </c>
      <c r="Y439" s="13">
        <v>58148.316599950238</v>
      </c>
      <c r="Z439" s="13">
        <v>38793.952959973467</v>
      </c>
      <c r="AA439" s="14">
        <f t="shared" si="43"/>
        <v>184637.24</v>
      </c>
      <c r="AB439" s="10"/>
    </row>
    <row r="440" spans="1:28" x14ac:dyDescent="0.3">
      <c r="A440" s="5">
        <v>1224</v>
      </c>
      <c r="B440" s="5" t="s">
        <v>273</v>
      </c>
      <c r="C440" s="5">
        <v>437</v>
      </c>
      <c r="D440" s="5" t="s">
        <v>273</v>
      </c>
      <c r="E440" s="26">
        <f t="shared" si="46"/>
        <v>1028193.43</v>
      </c>
      <c r="F440" s="26">
        <f t="shared" si="47"/>
        <v>444009.91799999995</v>
      </c>
      <c r="G440" s="26">
        <f t="shared" si="44"/>
        <v>185004.13249999998</v>
      </c>
      <c r="H440" s="26">
        <f t="shared" si="48"/>
        <v>293431.50672</v>
      </c>
      <c r="I440" s="26">
        <f t="shared" si="45"/>
        <v>1950638.98722</v>
      </c>
      <c r="J440" s="5">
        <v>364</v>
      </c>
      <c r="K440" s="11">
        <v>108746</v>
      </c>
      <c r="L440" s="11">
        <v>0</v>
      </c>
      <c r="M440" s="11">
        <v>0</v>
      </c>
      <c r="N440" s="11">
        <v>0</v>
      </c>
      <c r="O440" s="11">
        <v>0</v>
      </c>
      <c r="P440" s="11">
        <v>0</v>
      </c>
      <c r="Q440" s="11">
        <v>0</v>
      </c>
      <c r="R440" s="12">
        <v>337.28999999999996</v>
      </c>
      <c r="S440" s="12">
        <v>0</v>
      </c>
      <c r="T440" s="12">
        <v>0</v>
      </c>
      <c r="U440" s="12">
        <v>0</v>
      </c>
      <c r="V440" s="12">
        <v>0</v>
      </c>
      <c r="W440" s="12">
        <v>0</v>
      </c>
      <c r="X440" s="12">
        <v>0</v>
      </c>
      <c r="Y440" s="13">
        <v>444009.91799999995</v>
      </c>
      <c r="Z440" s="13">
        <v>293431.50672</v>
      </c>
      <c r="AA440" s="14">
        <f t="shared" si="43"/>
        <v>1028193.43</v>
      </c>
      <c r="AB440" s="10"/>
    </row>
    <row r="441" spans="1:28" x14ac:dyDescent="0.3">
      <c r="A441" s="5">
        <v>5670</v>
      </c>
      <c r="B441" s="5" t="s">
        <v>274</v>
      </c>
      <c r="C441" s="5">
        <v>438</v>
      </c>
      <c r="D441" s="5" t="s">
        <v>274</v>
      </c>
      <c r="E441" s="26">
        <f t="shared" si="46"/>
        <v>264295.61499999999</v>
      </c>
      <c r="F441" s="26">
        <f t="shared" si="47"/>
        <v>91083.452850000001</v>
      </c>
      <c r="G441" s="26">
        <f t="shared" si="44"/>
        <v>37951.438687499998</v>
      </c>
      <c r="H441" s="26">
        <f t="shared" si="48"/>
        <v>55380.4836</v>
      </c>
      <c r="I441" s="26">
        <f t="shared" si="45"/>
        <v>448710.99013749999</v>
      </c>
      <c r="J441" s="5">
        <v>120</v>
      </c>
      <c r="K441" s="11">
        <v>27953</v>
      </c>
      <c r="L441" s="11">
        <v>0</v>
      </c>
      <c r="M441" s="11">
        <v>0</v>
      </c>
      <c r="N441" s="11">
        <v>0</v>
      </c>
      <c r="O441" s="11">
        <v>0</v>
      </c>
      <c r="P441" s="11">
        <v>0</v>
      </c>
      <c r="Q441" s="11">
        <v>0</v>
      </c>
      <c r="R441" s="12">
        <v>247.65</v>
      </c>
      <c r="S441" s="12">
        <v>0</v>
      </c>
      <c r="T441" s="12">
        <v>0</v>
      </c>
      <c r="U441" s="12">
        <v>0</v>
      </c>
      <c r="V441" s="12">
        <v>0</v>
      </c>
      <c r="W441" s="12">
        <v>0</v>
      </c>
      <c r="X441" s="12">
        <v>0</v>
      </c>
      <c r="Y441" s="13">
        <v>91083.452850000001</v>
      </c>
      <c r="Z441" s="13">
        <v>55380.4836</v>
      </c>
      <c r="AA441" s="14">
        <f t="shared" si="43"/>
        <v>264295.61499999999</v>
      </c>
      <c r="AB441" s="10"/>
    </row>
    <row r="442" spans="1:28" x14ac:dyDescent="0.3">
      <c r="A442" s="5">
        <v>269</v>
      </c>
      <c r="B442" s="5" t="s">
        <v>276</v>
      </c>
      <c r="C442" s="5">
        <v>439</v>
      </c>
      <c r="D442" s="5" t="s">
        <v>276</v>
      </c>
      <c r="E442" s="26">
        <f t="shared" si="46"/>
        <v>207140.14</v>
      </c>
      <c r="F442" s="26">
        <f t="shared" si="47"/>
        <v>58546.939199999993</v>
      </c>
      <c r="G442" s="26">
        <f t="shared" si="44"/>
        <v>24394.557999999997</v>
      </c>
      <c r="H442" s="26">
        <f t="shared" si="48"/>
        <v>35392.812160000001</v>
      </c>
      <c r="I442" s="26">
        <f t="shared" si="45"/>
        <v>325474.44936000009</v>
      </c>
      <c r="J442" s="5">
        <v>120</v>
      </c>
      <c r="K442" s="11">
        <v>21908</v>
      </c>
      <c r="L442" s="11">
        <v>0</v>
      </c>
      <c r="M442" s="11">
        <v>0</v>
      </c>
      <c r="N442" s="11">
        <v>0</v>
      </c>
      <c r="O442" s="11">
        <v>0</v>
      </c>
      <c r="P442" s="11">
        <v>0</v>
      </c>
      <c r="Q442" s="11">
        <v>0</v>
      </c>
      <c r="R442" s="12">
        <v>201.94</v>
      </c>
      <c r="S442" s="12">
        <v>0</v>
      </c>
      <c r="T442" s="12">
        <v>0</v>
      </c>
      <c r="U442" s="12">
        <v>0</v>
      </c>
      <c r="V442" s="12">
        <v>0</v>
      </c>
      <c r="W442" s="12">
        <v>0</v>
      </c>
      <c r="X442" s="12">
        <v>0</v>
      </c>
      <c r="Y442" s="13">
        <v>58546.939199999993</v>
      </c>
      <c r="Z442" s="13">
        <v>35392.812160000001</v>
      </c>
      <c r="AA442" s="14">
        <f t="shared" si="43"/>
        <v>207140.14</v>
      </c>
      <c r="AB442" s="10"/>
    </row>
    <row r="443" spans="1:28" x14ac:dyDescent="0.3">
      <c r="A443" s="5">
        <v>1376</v>
      </c>
      <c r="B443" s="5" t="s">
        <v>573</v>
      </c>
      <c r="C443" s="5">
        <v>440</v>
      </c>
      <c r="D443" s="5" t="s">
        <v>573</v>
      </c>
      <c r="E443" s="26">
        <f t="shared" si="46"/>
        <v>836219.11</v>
      </c>
      <c r="F443" s="26">
        <f t="shared" si="47"/>
        <v>723845.64570000069</v>
      </c>
      <c r="G443" s="26">
        <f t="shared" si="44"/>
        <v>301602.35237500031</v>
      </c>
      <c r="H443" s="26">
        <f t="shared" si="48"/>
        <v>371418.09711999999</v>
      </c>
      <c r="I443" s="26">
        <f t="shared" si="45"/>
        <v>2233085.2051950009</v>
      </c>
      <c r="J443" s="5">
        <v>448</v>
      </c>
      <c r="K443" s="11">
        <v>88442</v>
      </c>
      <c r="L443" s="11">
        <v>0</v>
      </c>
      <c r="M443" s="11">
        <v>0</v>
      </c>
      <c r="N443" s="11">
        <v>38892</v>
      </c>
      <c r="O443" s="11">
        <v>9312</v>
      </c>
      <c r="P443" s="11">
        <v>0</v>
      </c>
      <c r="Q443" s="11">
        <v>0</v>
      </c>
      <c r="R443" s="12">
        <v>299.10999999999996</v>
      </c>
      <c r="S443" s="12">
        <v>0</v>
      </c>
      <c r="T443" s="12">
        <v>0</v>
      </c>
      <c r="U443" s="12">
        <v>513.56000000000006</v>
      </c>
      <c r="V443" s="12">
        <v>0</v>
      </c>
      <c r="W443" s="12">
        <v>0</v>
      </c>
      <c r="X443" s="12">
        <v>0</v>
      </c>
      <c r="Y443" s="13">
        <v>723845.64570000069</v>
      </c>
      <c r="Z443" s="13">
        <v>371418.09711999999</v>
      </c>
      <c r="AA443" s="14">
        <f t="shared" si="43"/>
        <v>836219.11</v>
      </c>
      <c r="AB443" s="10"/>
    </row>
    <row r="444" spans="1:28" x14ac:dyDescent="0.3">
      <c r="A444" s="5">
        <v>859</v>
      </c>
      <c r="B444" s="5" t="s">
        <v>508</v>
      </c>
      <c r="C444" s="5">
        <v>441</v>
      </c>
      <c r="D444" s="5" t="s">
        <v>508</v>
      </c>
      <c r="E444" s="26">
        <f t="shared" si="46"/>
        <v>283914.74</v>
      </c>
      <c r="F444" s="26">
        <f t="shared" si="47"/>
        <v>68432.310599999983</v>
      </c>
      <c r="G444" s="26">
        <f t="shared" si="44"/>
        <v>28513.462749999995</v>
      </c>
      <c r="H444" s="26">
        <f t="shared" si="48"/>
        <v>42075.233599999992</v>
      </c>
      <c r="I444" s="26">
        <f t="shared" si="45"/>
        <v>422935.74694999994</v>
      </c>
      <c r="J444" s="5">
        <v>120</v>
      </c>
      <c r="K444" s="11">
        <v>30028</v>
      </c>
      <c r="L444" s="11">
        <v>0</v>
      </c>
      <c r="M444" s="11">
        <v>0</v>
      </c>
      <c r="N444" s="11">
        <v>0</v>
      </c>
      <c r="O444" s="11">
        <v>0</v>
      </c>
      <c r="P444" s="11">
        <v>0</v>
      </c>
      <c r="Q444" s="11">
        <v>0</v>
      </c>
      <c r="R444" s="12">
        <v>175.14999999999998</v>
      </c>
      <c r="S444" s="12">
        <v>0</v>
      </c>
      <c r="T444" s="12">
        <v>0</v>
      </c>
      <c r="U444" s="12">
        <v>0</v>
      </c>
      <c r="V444" s="12">
        <v>0</v>
      </c>
      <c r="W444" s="12">
        <v>0</v>
      </c>
      <c r="X444" s="12">
        <v>0</v>
      </c>
      <c r="Y444" s="13">
        <v>68432.310599999983</v>
      </c>
      <c r="Z444" s="13">
        <v>42075.233599999992</v>
      </c>
      <c r="AA444" s="14">
        <f t="shared" si="43"/>
        <v>283914.74</v>
      </c>
      <c r="AB444" s="10"/>
    </row>
    <row r="445" spans="1:28" x14ac:dyDescent="0.3">
      <c r="A445" s="5">
        <v>1401</v>
      </c>
      <c r="B445" s="5" t="s">
        <v>585</v>
      </c>
      <c r="C445" s="5">
        <v>442</v>
      </c>
      <c r="D445" s="5" t="s">
        <v>585</v>
      </c>
      <c r="E445" s="26">
        <f t="shared" si="46"/>
        <v>837098.42500000005</v>
      </c>
      <c r="F445" s="26">
        <f t="shared" si="47"/>
        <v>373791.04772919952</v>
      </c>
      <c r="G445" s="26">
        <f t="shared" si="44"/>
        <v>155746.26988716648</v>
      </c>
      <c r="H445" s="26">
        <f t="shared" si="48"/>
        <v>220660.28785557306</v>
      </c>
      <c r="I445" s="26">
        <f t="shared" si="45"/>
        <v>1587296.0304719391</v>
      </c>
      <c r="J445" s="5">
        <v>305</v>
      </c>
      <c r="K445" s="11">
        <v>88535</v>
      </c>
      <c r="L445" s="11">
        <v>0</v>
      </c>
      <c r="M445" s="11">
        <v>0</v>
      </c>
      <c r="N445" s="11">
        <v>0</v>
      </c>
      <c r="O445" s="11">
        <v>0</v>
      </c>
      <c r="P445" s="11">
        <v>0</v>
      </c>
      <c r="Q445" s="11">
        <v>0</v>
      </c>
      <c r="R445" s="12">
        <v>311.54386380467196</v>
      </c>
      <c r="S445" s="12">
        <v>0</v>
      </c>
      <c r="T445" s="12">
        <v>0</v>
      </c>
      <c r="U445" s="12">
        <v>0</v>
      </c>
      <c r="V445" s="12">
        <v>0</v>
      </c>
      <c r="W445" s="12">
        <v>0</v>
      </c>
      <c r="X445" s="12">
        <v>0</v>
      </c>
      <c r="Y445" s="13">
        <v>373791.04772919952</v>
      </c>
      <c r="Z445" s="13">
        <v>220660.28785557306</v>
      </c>
      <c r="AA445" s="14">
        <f t="shared" si="43"/>
        <v>837098.42500000005</v>
      </c>
      <c r="AB445" s="10"/>
    </row>
    <row r="446" spans="1:28" x14ac:dyDescent="0.3">
      <c r="A446" s="5">
        <v>1749</v>
      </c>
      <c r="B446" s="5" t="s">
        <v>617</v>
      </c>
      <c r="C446" s="5">
        <v>443</v>
      </c>
      <c r="D446" s="5" t="s">
        <v>617</v>
      </c>
      <c r="E446" s="26">
        <f t="shared" si="46"/>
        <v>820098.33499999996</v>
      </c>
      <c r="F446" s="26">
        <f t="shared" si="47"/>
        <v>358198.21694999991</v>
      </c>
      <c r="G446" s="26">
        <f t="shared" si="44"/>
        <v>149249.25706249996</v>
      </c>
      <c r="H446" s="26">
        <f t="shared" si="48"/>
        <v>218598.16608000002</v>
      </c>
      <c r="I446" s="26">
        <f t="shared" si="45"/>
        <v>1546143.9750924997</v>
      </c>
      <c r="J446" s="5">
        <v>304</v>
      </c>
      <c r="K446" s="11">
        <v>86737</v>
      </c>
      <c r="L446" s="11">
        <v>0</v>
      </c>
      <c r="M446" s="11">
        <v>182</v>
      </c>
      <c r="N446" s="11">
        <v>0</v>
      </c>
      <c r="O446" s="11">
        <v>0</v>
      </c>
      <c r="P446" s="11">
        <v>0</v>
      </c>
      <c r="Q446" s="11">
        <v>0</v>
      </c>
      <c r="R446" s="12">
        <v>313.86</v>
      </c>
      <c r="S446" s="12">
        <v>0</v>
      </c>
      <c r="T446" s="12">
        <v>557.66999999999996</v>
      </c>
      <c r="U446" s="12">
        <v>0</v>
      </c>
      <c r="V446" s="12">
        <v>0</v>
      </c>
      <c r="W446" s="12">
        <v>0</v>
      </c>
      <c r="X446" s="12">
        <v>0</v>
      </c>
      <c r="Y446" s="13">
        <v>358198.21694999991</v>
      </c>
      <c r="Z446" s="13">
        <v>218598.16608000002</v>
      </c>
      <c r="AA446" s="14">
        <f t="shared" si="43"/>
        <v>820098.33499999996</v>
      </c>
      <c r="AB446" s="10"/>
    </row>
    <row r="447" spans="1:28" x14ac:dyDescent="0.3">
      <c r="A447" s="5">
        <v>1373</v>
      </c>
      <c r="B447" s="5" t="s">
        <v>282</v>
      </c>
      <c r="C447" s="5">
        <v>444</v>
      </c>
      <c r="D447" s="5" t="s">
        <v>282</v>
      </c>
      <c r="E447" s="26">
        <f t="shared" si="46"/>
        <v>1010852.96</v>
      </c>
      <c r="F447" s="26">
        <f t="shared" si="47"/>
        <v>546951.10080000001</v>
      </c>
      <c r="G447" s="26">
        <f t="shared" si="44"/>
        <v>227896.29199999999</v>
      </c>
      <c r="H447" s="26">
        <f t="shared" si="48"/>
        <v>333745.05216000002</v>
      </c>
      <c r="I447" s="26">
        <f t="shared" si="45"/>
        <v>2119445.40496</v>
      </c>
      <c r="J447" s="5">
        <v>360</v>
      </c>
      <c r="K447" s="11">
        <v>106912</v>
      </c>
      <c r="L447" s="11">
        <v>0</v>
      </c>
      <c r="M447" s="11">
        <v>0</v>
      </c>
      <c r="N447" s="11">
        <v>0</v>
      </c>
      <c r="O447" s="11">
        <v>0</v>
      </c>
      <c r="P447" s="11">
        <v>0</v>
      </c>
      <c r="Q447" s="11">
        <v>0</v>
      </c>
      <c r="R447" s="12">
        <v>390.21000000000004</v>
      </c>
      <c r="S447" s="12">
        <v>0</v>
      </c>
      <c r="T447" s="12">
        <v>0</v>
      </c>
      <c r="U447" s="12">
        <v>0</v>
      </c>
      <c r="V447" s="12">
        <v>0</v>
      </c>
      <c r="W447" s="12">
        <v>0</v>
      </c>
      <c r="X447" s="12">
        <v>0</v>
      </c>
      <c r="Y447" s="13">
        <v>546951.10080000001</v>
      </c>
      <c r="Z447" s="13">
        <v>333745.05216000002</v>
      </c>
      <c r="AA447" s="14">
        <f t="shared" si="43"/>
        <v>1010852.96</v>
      </c>
      <c r="AB447" s="10"/>
    </row>
    <row r="448" spans="1:28" x14ac:dyDescent="0.3">
      <c r="A448" s="5">
        <v>300</v>
      </c>
      <c r="B448" s="5" t="s">
        <v>278</v>
      </c>
      <c r="C448" s="5">
        <v>445</v>
      </c>
      <c r="D448" s="5" t="s">
        <v>278</v>
      </c>
      <c r="E448" s="26">
        <f t="shared" si="46"/>
        <v>366059.78</v>
      </c>
      <c r="F448" s="26">
        <f t="shared" si="47"/>
        <v>116247.97881721451</v>
      </c>
      <c r="G448" s="26">
        <f t="shared" si="44"/>
        <v>48436.657840506043</v>
      </c>
      <c r="H448" s="26">
        <f t="shared" si="48"/>
        <v>73115.059955847726</v>
      </c>
      <c r="I448" s="26">
        <f t="shared" si="45"/>
        <v>603859.47661356826</v>
      </c>
      <c r="J448" s="5">
        <v>160</v>
      </c>
      <c r="K448" s="11">
        <v>38716</v>
      </c>
      <c r="L448" s="11">
        <v>0</v>
      </c>
      <c r="M448" s="11">
        <v>0</v>
      </c>
      <c r="N448" s="11">
        <v>0</v>
      </c>
      <c r="O448" s="11">
        <v>0</v>
      </c>
      <c r="P448" s="11">
        <v>0</v>
      </c>
      <c r="Q448" s="11">
        <v>0</v>
      </c>
      <c r="R448" s="12">
        <v>236.06215762168009</v>
      </c>
      <c r="S448" s="12">
        <v>0</v>
      </c>
      <c r="T448" s="12">
        <v>0</v>
      </c>
      <c r="U448" s="12">
        <v>0</v>
      </c>
      <c r="V448" s="12">
        <v>0</v>
      </c>
      <c r="W448" s="12">
        <v>0</v>
      </c>
      <c r="X448" s="12">
        <v>0</v>
      </c>
      <c r="Y448" s="13">
        <v>116247.97881721451</v>
      </c>
      <c r="Z448" s="13">
        <v>73115.059955847726</v>
      </c>
      <c r="AA448" s="14">
        <f t="shared" si="43"/>
        <v>366059.78</v>
      </c>
      <c r="AB448" s="10"/>
    </row>
    <row r="449" spans="1:28" x14ac:dyDescent="0.3">
      <c r="A449" s="5">
        <v>7734</v>
      </c>
      <c r="B449" s="5" t="s">
        <v>279</v>
      </c>
      <c r="C449" s="5">
        <v>446</v>
      </c>
      <c r="D449" s="5" t="s">
        <v>279</v>
      </c>
      <c r="E449" s="26">
        <f t="shared" si="46"/>
        <v>197968.79</v>
      </c>
      <c r="F449" s="26">
        <f t="shared" si="47"/>
        <v>53465.612491920096</v>
      </c>
      <c r="G449" s="26">
        <f t="shared" si="44"/>
        <v>22277.338538300042</v>
      </c>
      <c r="H449" s="26">
        <f t="shared" si="48"/>
        <v>34153.177969024051</v>
      </c>
      <c r="I449" s="26">
        <f t="shared" si="45"/>
        <v>307864.91899924423</v>
      </c>
      <c r="J449" s="5">
        <v>120</v>
      </c>
      <c r="K449" s="11">
        <v>20938</v>
      </c>
      <c r="L449" s="11">
        <v>0</v>
      </c>
      <c r="M449" s="11">
        <v>0</v>
      </c>
      <c r="N449" s="11">
        <v>0</v>
      </c>
      <c r="O449" s="11">
        <v>0</v>
      </c>
      <c r="P449" s="11">
        <v>0</v>
      </c>
      <c r="Q449" s="11">
        <v>0</v>
      </c>
      <c r="R449" s="12">
        <v>203.89470083713854</v>
      </c>
      <c r="S449" s="12">
        <v>0</v>
      </c>
      <c r="T449" s="12">
        <v>0</v>
      </c>
      <c r="U449" s="12">
        <v>0</v>
      </c>
      <c r="V449" s="12">
        <v>0</v>
      </c>
      <c r="W449" s="12">
        <v>0</v>
      </c>
      <c r="X449" s="12">
        <v>0</v>
      </c>
      <c r="Y449" s="13">
        <v>53465.612491920096</v>
      </c>
      <c r="Z449" s="13">
        <v>34153.177969024051</v>
      </c>
      <c r="AA449" s="14">
        <f t="shared" si="43"/>
        <v>197968.79</v>
      </c>
      <c r="AB449" s="10"/>
    </row>
    <row r="450" spans="1:28" x14ac:dyDescent="0.3">
      <c r="A450" s="5">
        <v>863</v>
      </c>
      <c r="B450" s="5" t="s">
        <v>509</v>
      </c>
      <c r="C450" s="5">
        <v>447</v>
      </c>
      <c r="D450" s="5" t="s">
        <v>509</v>
      </c>
      <c r="E450" s="26">
        <f t="shared" si="46"/>
        <v>270810.11</v>
      </c>
      <c r="F450" s="26">
        <f t="shared" si="47"/>
        <v>71778.023337904393</v>
      </c>
      <c r="G450" s="26">
        <f t="shared" si="44"/>
        <v>29907.50972412683</v>
      </c>
      <c r="H450" s="26">
        <f t="shared" si="48"/>
        <v>43732.757886882348</v>
      </c>
      <c r="I450" s="26">
        <f t="shared" si="45"/>
        <v>416228.40094891354</v>
      </c>
      <c r="J450" s="5">
        <v>120</v>
      </c>
      <c r="K450" s="11">
        <v>28642</v>
      </c>
      <c r="L450" s="11">
        <v>0</v>
      </c>
      <c r="M450" s="11">
        <v>0</v>
      </c>
      <c r="N450" s="11">
        <v>0</v>
      </c>
      <c r="O450" s="11">
        <v>0</v>
      </c>
      <c r="P450" s="11">
        <v>0</v>
      </c>
      <c r="Q450" s="11">
        <v>0</v>
      </c>
      <c r="R450" s="12">
        <v>190.85939305426623</v>
      </c>
      <c r="S450" s="12">
        <v>0</v>
      </c>
      <c r="T450" s="12">
        <v>0</v>
      </c>
      <c r="U450" s="12">
        <v>0</v>
      </c>
      <c r="V450" s="12">
        <v>0</v>
      </c>
      <c r="W450" s="12">
        <v>0</v>
      </c>
      <c r="X450" s="12">
        <v>0</v>
      </c>
      <c r="Y450" s="13">
        <v>71778.023337904393</v>
      </c>
      <c r="Z450" s="13">
        <v>43732.757886882348</v>
      </c>
      <c r="AA450" s="14">
        <f t="shared" si="43"/>
        <v>270810.11</v>
      </c>
      <c r="AB450" s="10"/>
    </row>
    <row r="451" spans="1:28" x14ac:dyDescent="0.3">
      <c r="A451" s="5">
        <v>4826</v>
      </c>
      <c r="B451" s="5" t="s">
        <v>277</v>
      </c>
      <c r="C451" s="5">
        <v>448</v>
      </c>
      <c r="D451" s="5" t="s">
        <v>277</v>
      </c>
      <c r="E451" s="26">
        <f t="shared" si="46"/>
        <v>165122.12</v>
      </c>
      <c r="F451" s="26">
        <f t="shared" si="47"/>
        <v>50629.009199999993</v>
      </c>
      <c r="G451" s="26">
        <f t="shared" si="44"/>
        <v>21095.420499999997</v>
      </c>
      <c r="H451" s="26">
        <f t="shared" si="48"/>
        <v>31120.848000000002</v>
      </c>
      <c r="I451" s="26">
        <f t="shared" si="45"/>
        <v>267967.39770000003</v>
      </c>
      <c r="J451" s="5">
        <v>120</v>
      </c>
      <c r="K451" s="11">
        <v>17464</v>
      </c>
      <c r="L451" s="11">
        <v>0</v>
      </c>
      <c r="M451" s="11">
        <v>0</v>
      </c>
      <c r="N451" s="11">
        <v>0</v>
      </c>
      <c r="O451" s="11">
        <v>0</v>
      </c>
      <c r="P451" s="11">
        <v>0</v>
      </c>
      <c r="Q451" s="11">
        <v>0</v>
      </c>
      <c r="R451" s="12">
        <v>222.75</v>
      </c>
      <c r="S451" s="12">
        <v>0</v>
      </c>
      <c r="T451" s="12">
        <v>0</v>
      </c>
      <c r="U451" s="12">
        <v>0</v>
      </c>
      <c r="V451" s="12">
        <v>0</v>
      </c>
      <c r="W451" s="12">
        <v>0</v>
      </c>
      <c r="X451" s="12">
        <v>0</v>
      </c>
      <c r="Y451" s="13">
        <v>50629.009199999993</v>
      </c>
      <c r="Z451" s="13">
        <v>31120.848000000002</v>
      </c>
      <c r="AA451" s="14">
        <f t="shared" si="43"/>
        <v>165122.12</v>
      </c>
      <c r="AB451" s="10"/>
    </row>
    <row r="452" spans="1:28" x14ac:dyDescent="0.3">
      <c r="A452" s="5">
        <v>1398</v>
      </c>
      <c r="B452" s="5" t="s">
        <v>575</v>
      </c>
      <c r="C452" s="5">
        <v>449</v>
      </c>
      <c r="D452" s="5" t="s">
        <v>575</v>
      </c>
      <c r="E452" s="26">
        <f t="shared" si="46"/>
        <v>353352.26</v>
      </c>
      <c r="F452" s="26">
        <f t="shared" si="47"/>
        <v>163090.07039619482</v>
      </c>
      <c r="G452" s="26">
        <f t="shared" si="44"/>
        <v>67954.195998414507</v>
      </c>
      <c r="H452" s="26">
        <f t="shared" si="48"/>
        <v>96106.118397970567</v>
      </c>
      <c r="I452" s="26">
        <f t="shared" si="45"/>
        <v>680502.64479257993</v>
      </c>
      <c r="J452" s="5">
        <v>200</v>
      </c>
      <c r="K452" s="11">
        <v>37372</v>
      </c>
      <c r="L452" s="11">
        <v>0</v>
      </c>
      <c r="M452" s="11">
        <v>0</v>
      </c>
      <c r="N452" s="11">
        <v>0</v>
      </c>
      <c r="O452" s="11">
        <v>0</v>
      </c>
      <c r="P452" s="11">
        <v>0</v>
      </c>
      <c r="Q452" s="11">
        <v>0</v>
      </c>
      <c r="R452" s="12">
        <v>321.45094722643478</v>
      </c>
      <c r="S452" s="12">
        <v>0</v>
      </c>
      <c r="T452" s="12">
        <v>0</v>
      </c>
      <c r="U452" s="12">
        <v>0</v>
      </c>
      <c r="V452" s="12">
        <v>0</v>
      </c>
      <c r="W452" s="12">
        <v>0</v>
      </c>
      <c r="X452" s="12">
        <v>0</v>
      </c>
      <c r="Y452" s="13">
        <v>163090.07039619482</v>
      </c>
      <c r="Z452" s="13">
        <v>96106.118397970567</v>
      </c>
      <c r="AA452" s="14">
        <f t="shared" ref="AA452:AA515" si="49">9.455*K452</f>
        <v>353352.26</v>
      </c>
      <c r="AB452" s="10"/>
    </row>
    <row r="453" spans="1:28" x14ac:dyDescent="0.3">
      <c r="A453" s="5">
        <v>1399</v>
      </c>
      <c r="B453" s="5" t="s">
        <v>281</v>
      </c>
      <c r="C453" s="5">
        <v>450</v>
      </c>
      <c r="D453" s="5" t="s">
        <v>281</v>
      </c>
      <c r="E453" s="26">
        <f t="shared" si="46"/>
        <v>654304.91</v>
      </c>
      <c r="F453" s="26">
        <f t="shared" si="47"/>
        <v>287137.70773247234</v>
      </c>
      <c r="G453" s="26">
        <f t="shared" ref="G453:G516" si="50">(F453/12)*5</f>
        <v>119640.71155519682</v>
      </c>
      <c r="H453" s="26">
        <f t="shared" si="48"/>
        <v>163869.18887065191</v>
      </c>
      <c r="I453" s="26">
        <f t="shared" ref="I453:I516" si="51">SUM(E453:H453)</f>
        <v>1224952.518158321</v>
      </c>
      <c r="J453" s="5">
        <v>320</v>
      </c>
      <c r="K453" s="11">
        <v>69202</v>
      </c>
      <c r="L453" s="11">
        <v>0</v>
      </c>
      <c r="M453" s="11">
        <v>0</v>
      </c>
      <c r="N453" s="11">
        <v>0</v>
      </c>
      <c r="O453" s="11">
        <v>0</v>
      </c>
      <c r="P453" s="11">
        <v>0</v>
      </c>
      <c r="Q453" s="11">
        <v>0</v>
      </c>
      <c r="R453" s="12">
        <v>295.99792793317374</v>
      </c>
      <c r="S453" s="12">
        <v>0</v>
      </c>
      <c r="T453" s="12">
        <v>0</v>
      </c>
      <c r="U453" s="12">
        <v>0</v>
      </c>
      <c r="V453" s="12">
        <v>0</v>
      </c>
      <c r="W453" s="12">
        <v>0</v>
      </c>
      <c r="X453" s="12">
        <v>0</v>
      </c>
      <c r="Y453" s="13">
        <v>287137.70773247234</v>
      </c>
      <c r="Z453" s="13">
        <v>163869.18887065191</v>
      </c>
      <c r="AA453" s="14">
        <f t="shared" si="49"/>
        <v>654304.91</v>
      </c>
      <c r="AB453" s="10"/>
    </row>
    <row r="454" spans="1:28" x14ac:dyDescent="0.3">
      <c r="A454" s="5">
        <v>1753</v>
      </c>
      <c r="B454" s="5" t="s">
        <v>621</v>
      </c>
      <c r="C454" s="5">
        <v>451</v>
      </c>
      <c r="D454" s="5" t="s">
        <v>621</v>
      </c>
      <c r="E454" s="26">
        <f t="shared" si="46"/>
        <v>540532.89500000002</v>
      </c>
      <c r="F454" s="26">
        <f t="shared" si="47"/>
        <v>285490.64504999982</v>
      </c>
      <c r="G454" s="26">
        <f t="shared" si="50"/>
        <v>118954.43543749992</v>
      </c>
      <c r="H454" s="26">
        <f t="shared" si="48"/>
        <v>170231.12512000001</v>
      </c>
      <c r="I454" s="26">
        <f t="shared" si="51"/>
        <v>1115209.1006074997</v>
      </c>
      <c r="J454" s="5">
        <v>278</v>
      </c>
      <c r="K454" s="11">
        <v>57169</v>
      </c>
      <c r="L454" s="11">
        <v>0</v>
      </c>
      <c r="M454" s="11">
        <v>0</v>
      </c>
      <c r="N454" s="11">
        <v>0</v>
      </c>
      <c r="O454" s="11">
        <v>10100</v>
      </c>
      <c r="P454" s="11">
        <v>0</v>
      </c>
      <c r="Q454" s="11">
        <v>0</v>
      </c>
      <c r="R454" s="12">
        <v>273.56</v>
      </c>
      <c r="S454" s="12">
        <v>0</v>
      </c>
      <c r="T454" s="12">
        <v>0</v>
      </c>
      <c r="U454" s="12">
        <v>0</v>
      </c>
      <c r="V454" s="12">
        <v>558.39</v>
      </c>
      <c r="W454" s="12">
        <v>0</v>
      </c>
      <c r="X454" s="12">
        <v>0</v>
      </c>
      <c r="Y454" s="13">
        <v>285490.64504999982</v>
      </c>
      <c r="Z454" s="13">
        <v>170231.12512000001</v>
      </c>
      <c r="AA454" s="14">
        <f t="shared" si="49"/>
        <v>540532.89500000002</v>
      </c>
      <c r="AB454" s="10"/>
    </row>
    <row r="455" spans="1:28" x14ac:dyDescent="0.3">
      <c r="A455" s="5">
        <v>4407</v>
      </c>
      <c r="B455" s="5" t="s">
        <v>283</v>
      </c>
      <c r="C455" s="5">
        <v>452</v>
      </c>
      <c r="D455" s="5" t="s">
        <v>283</v>
      </c>
      <c r="E455" s="26">
        <f t="shared" si="46"/>
        <v>579166.02500000002</v>
      </c>
      <c r="F455" s="26">
        <f t="shared" si="47"/>
        <v>527913.49289999879</v>
      </c>
      <c r="G455" s="26">
        <f t="shared" si="50"/>
        <v>219963.9553749995</v>
      </c>
      <c r="H455" s="26">
        <f t="shared" si="48"/>
        <v>312768.18336000002</v>
      </c>
      <c r="I455" s="26">
        <f t="shared" si="51"/>
        <v>1639811.6566349985</v>
      </c>
      <c r="J455" s="5">
        <v>320</v>
      </c>
      <c r="K455" s="11">
        <v>61255</v>
      </c>
      <c r="L455" s="11">
        <v>0</v>
      </c>
      <c r="M455" s="11">
        <v>0</v>
      </c>
      <c r="N455" s="11">
        <v>0</v>
      </c>
      <c r="O455" s="11">
        <v>29246</v>
      </c>
      <c r="P455" s="11">
        <v>0</v>
      </c>
      <c r="Q455" s="11">
        <v>0</v>
      </c>
      <c r="R455" s="12">
        <v>332.46</v>
      </c>
      <c r="S455" s="12">
        <v>0</v>
      </c>
      <c r="T455" s="12">
        <v>0</v>
      </c>
      <c r="U455" s="12">
        <v>0</v>
      </c>
      <c r="V455" s="12">
        <v>640.47</v>
      </c>
      <c r="W455" s="12">
        <v>0</v>
      </c>
      <c r="X455" s="12">
        <v>0</v>
      </c>
      <c r="Y455" s="13">
        <v>527913.49289999879</v>
      </c>
      <c r="Z455" s="13">
        <v>312768.18336000002</v>
      </c>
      <c r="AA455" s="14">
        <f t="shared" si="49"/>
        <v>579166.02500000002</v>
      </c>
      <c r="AB455" s="10"/>
    </row>
    <row r="456" spans="1:28" x14ac:dyDescent="0.3">
      <c r="A456" s="5">
        <v>1120</v>
      </c>
      <c r="B456" s="5" t="s">
        <v>541</v>
      </c>
      <c r="C456" s="5">
        <v>453</v>
      </c>
      <c r="D456" s="5" t="s">
        <v>541</v>
      </c>
      <c r="E456" s="26">
        <f t="shared" si="46"/>
        <v>430864.35</v>
      </c>
      <c r="F456" s="26">
        <f t="shared" si="47"/>
        <v>165894.4762541503</v>
      </c>
      <c r="G456" s="26">
        <f t="shared" si="50"/>
        <v>69122.698439229294</v>
      </c>
      <c r="H456" s="26">
        <f t="shared" si="48"/>
        <v>106577.45800221352</v>
      </c>
      <c r="I456" s="26">
        <f t="shared" si="51"/>
        <v>772458.98269559303</v>
      </c>
      <c r="J456" s="5">
        <v>192</v>
      </c>
      <c r="K456" s="11">
        <v>45570</v>
      </c>
      <c r="L456" s="11">
        <v>0</v>
      </c>
      <c r="M456" s="11">
        <v>0</v>
      </c>
      <c r="N456" s="11">
        <v>0</v>
      </c>
      <c r="O456" s="11">
        <v>0</v>
      </c>
      <c r="P456" s="11">
        <v>0</v>
      </c>
      <c r="Q456" s="11">
        <v>0</v>
      </c>
      <c r="R456" s="12">
        <v>292.3454520578602</v>
      </c>
      <c r="S456" s="12">
        <v>0</v>
      </c>
      <c r="T456" s="12">
        <v>0</v>
      </c>
      <c r="U456" s="12">
        <v>0</v>
      </c>
      <c r="V456" s="12">
        <v>0</v>
      </c>
      <c r="W456" s="12">
        <v>0</v>
      </c>
      <c r="X456" s="12">
        <v>0</v>
      </c>
      <c r="Y456" s="13">
        <v>165894.4762541503</v>
      </c>
      <c r="Z456" s="13">
        <v>106577.45800221352</v>
      </c>
      <c r="AA456" s="14">
        <f t="shared" si="49"/>
        <v>430864.35</v>
      </c>
      <c r="AB456" s="10"/>
    </row>
    <row r="457" spans="1:28" x14ac:dyDescent="0.3">
      <c r="A457" s="5">
        <v>4217</v>
      </c>
      <c r="B457" s="5" t="s">
        <v>330</v>
      </c>
      <c r="C457" s="5">
        <v>454</v>
      </c>
      <c r="D457" s="5" t="s">
        <v>330</v>
      </c>
      <c r="E457" s="26">
        <f t="shared" si="46"/>
        <v>55510.305</v>
      </c>
      <c r="F457" s="26">
        <f t="shared" si="47"/>
        <v>16823.481629731272</v>
      </c>
      <c r="G457" s="26">
        <f t="shared" si="50"/>
        <v>7009.7840123880305</v>
      </c>
      <c r="H457" s="26">
        <f t="shared" si="48"/>
        <v>9905.308015856679</v>
      </c>
      <c r="I457" s="26">
        <f t="shared" si="51"/>
        <v>89248.878657975976</v>
      </c>
      <c r="J457" s="5">
        <v>88</v>
      </c>
      <c r="K457" s="11">
        <v>5871</v>
      </c>
      <c r="L457" s="11">
        <v>0</v>
      </c>
      <c r="M457" s="11">
        <v>0</v>
      </c>
      <c r="N457" s="11">
        <v>0</v>
      </c>
      <c r="O457" s="11">
        <v>0</v>
      </c>
      <c r="P457" s="11">
        <v>0</v>
      </c>
      <c r="Q457" s="11">
        <v>0</v>
      </c>
      <c r="R457" s="12">
        <v>210.89482234407851</v>
      </c>
      <c r="S457" s="12">
        <v>0</v>
      </c>
      <c r="T457" s="12">
        <v>0</v>
      </c>
      <c r="U457" s="12">
        <v>0</v>
      </c>
      <c r="V457" s="12">
        <v>0</v>
      </c>
      <c r="W457" s="12">
        <v>0</v>
      </c>
      <c r="X457" s="12">
        <v>0</v>
      </c>
      <c r="Y457" s="13">
        <v>16823.481629731272</v>
      </c>
      <c r="Z457" s="13">
        <v>9905.308015856679</v>
      </c>
      <c r="AA457" s="14">
        <f t="shared" si="49"/>
        <v>55510.305</v>
      </c>
      <c r="AB457" s="10"/>
    </row>
    <row r="458" spans="1:28" x14ac:dyDescent="0.3">
      <c r="A458" s="5">
        <v>3433</v>
      </c>
      <c r="B458" s="5" t="s">
        <v>284</v>
      </c>
      <c r="C458" s="5">
        <v>455</v>
      </c>
      <c r="D458" s="5" t="s">
        <v>284</v>
      </c>
      <c r="E458" s="26">
        <f t="shared" si="46"/>
        <v>334480.08</v>
      </c>
      <c r="F458" s="26">
        <f t="shared" si="47"/>
        <v>134108.64719999998</v>
      </c>
      <c r="G458" s="26">
        <f t="shared" si="50"/>
        <v>55878.602999999996</v>
      </c>
      <c r="H458" s="26">
        <f t="shared" si="48"/>
        <v>85386.343679999991</v>
      </c>
      <c r="I458" s="26">
        <f t="shared" si="51"/>
        <v>609853.6738799999</v>
      </c>
      <c r="J458" s="5">
        <v>162</v>
      </c>
      <c r="K458" s="11">
        <v>35376</v>
      </c>
      <c r="L458" s="11">
        <v>0</v>
      </c>
      <c r="M458" s="11">
        <v>0</v>
      </c>
      <c r="N458" s="11">
        <v>0</v>
      </c>
      <c r="O458" s="11">
        <v>0</v>
      </c>
      <c r="P458" s="11">
        <v>0</v>
      </c>
      <c r="Q458" s="11">
        <v>0</v>
      </c>
      <c r="R458" s="12">
        <v>301.70999999999998</v>
      </c>
      <c r="S458" s="12">
        <v>0</v>
      </c>
      <c r="T458" s="12">
        <v>0</v>
      </c>
      <c r="U458" s="12">
        <v>0</v>
      </c>
      <c r="V458" s="12">
        <v>0</v>
      </c>
      <c r="W458" s="12">
        <v>0</v>
      </c>
      <c r="X458" s="12">
        <v>0</v>
      </c>
      <c r="Y458" s="13">
        <v>134108.64719999998</v>
      </c>
      <c r="Z458" s="13">
        <v>85386.343679999991</v>
      </c>
      <c r="AA458" s="14">
        <f t="shared" si="49"/>
        <v>334480.08</v>
      </c>
      <c r="AB458" s="10"/>
    </row>
    <row r="459" spans="1:28" x14ac:dyDescent="0.3">
      <c r="A459" s="5">
        <v>1038</v>
      </c>
      <c r="B459" s="5" t="s">
        <v>30</v>
      </c>
      <c r="C459" s="5">
        <v>456</v>
      </c>
      <c r="D459" s="5" t="s">
        <v>30</v>
      </c>
      <c r="E459" s="26">
        <f t="shared" si="46"/>
        <v>249999.655</v>
      </c>
      <c r="F459" s="26">
        <f t="shared" si="47"/>
        <v>73414.999387440592</v>
      </c>
      <c r="G459" s="26">
        <f t="shared" si="50"/>
        <v>30589.583078100244</v>
      </c>
      <c r="H459" s="26">
        <f t="shared" si="48"/>
        <v>45174.753219968326</v>
      </c>
      <c r="I459" s="26">
        <f t="shared" si="51"/>
        <v>399178.99068550917</v>
      </c>
      <c r="J459" s="5">
        <v>124</v>
      </c>
      <c r="K459" s="11">
        <v>26441</v>
      </c>
      <c r="L459" s="11">
        <v>0</v>
      </c>
      <c r="M459" s="11">
        <v>0</v>
      </c>
      <c r="N459" s="11">
        <v>0</v>
      </c>
      <c r="O459" s="11">
        <v>0</v>
      </c>
      <c r="P459" s="11">
        <v>0</v>
      </c>
      <c r="Q459" s="11">
        <v>0</v>
      </c>
      <c r="R459" s="12">
        <v>213.56394056563823</v>
      </c>
      <c r="S459" s="12">
        <v>0</v>
      </c>
      <c r="T459" s="12">
        <v>0</v>
      </c>
      <c r="U459" s="12">
        <v>0</v>
      </c>
      <c r="V459" s="12">
        <v>0</v>
      </c>
      <c r="W459" s="12">
        <v>0</v>
      </c>
      <c r="X459" s="12">
        <v>0</v>
      </c>
      <c r="Y459" s="13">
        <v>73414.999387440592</v>
      </c>
      <c r="Z459" s="13">
        <v>45174.753219968326</v>
      </c>
      <c r="AA459" s="14">
        <f t="shared" si="49"/>
        <v>249999.655</v>
      </c>
      <c r="AB459" s="10"/>
    </row>
    <row r="460" spans="1:28" x14ac:dyDescent="0.3">
      <c r="A460" s="5">
        <v>1159</v>
      </c>
      <c r="B460" s="5" t="s">
        <v>548</v>
      </c>
      <c r="C460" s="5">
        <v>457</v>
      </c>
      <c r="D460" s="5" t="s">
        <v>548</v>
      </c>
      <c r="E460" s="26">
        <f t="shared" si="46"/>
        <v>338905.02</v>
      </c>
      <c r="F460" s="26">
        <f t="shared" si="47"/>
        <v>77766.760216444382</v>
      </c>
      <c r="G460" s="26">
        <f t="shared" si="50"/>
        <v>32402.816756851826</v>
      </c>
      <c r="H460" s="26">
        <f t="shared" si="48"/>
        <v>67419.665288770339</v>
      </c>
      <c r="I460" s="26">
        <f t="shared" si="51"/>
        <v>516494.26226206659</v>
      </c>
      <c r="J460" s="5">
        <v>150</v>
      </c>
      <c r="K460" s="11">
        <v>35844</v>
      </c>
      <c r="L460" s="11">
        <v>0</v>
      </c>
      <c r="M460" s="11">
        <v>0</v>
      </c>
      <c r="N460" s="11">
        <v>0</v>
      </c>
      <c r="O460" s="11">
        <v>0</v>
      </c>
      <c r="P460" s="11">
        <v>6686</v>
      </c>
      <c r="Q460" s="11">
        <v>0</v>
      </c>
      <c r="R460" s="12">
        <v>172.45928917242199</v>
      </c>
      <c r="S460" s="12">
        <v>0</v>
      </c>
      <c r="T460" s="12">
        <v>0</v>
      </c>
      <c r="U460" s="12">
        <v>0</v>
      </c>
      <c r="V460" s="12">
        <v>0</v>
      </c>
      <c r="W460" s="12">
        <v>335.89999999999992</v>
      </c>
      <c r="X460" s="12">
        <v>0</v>
      </c>
      <c r="Y460" s="13">
        <v>77766.760216444382</v>
      </c>
      <c r="Z460" s="13">
        <v>67419.665288770339</v>
      </c>
      <c r="AA460" s="14">
        <f t="shared" si="49"/>
        <v>338905.02</v>
      </c>
      <c r="AB460" s="10"/>
    </row>
    <row r="461" spans="1:28" x14ac:dyDescent="0.3">
      <c r="A461" s="5">
        <v>564</v>
      </c>
      <c r="B461" s="5" t="s">
        <v>16</v>
      </c>
      <c r="C461" s="5">
        <v>458</v>
      </c>
      <c r="D461" s="5" t="s">
        <v>16</v>
      </c>
      <c r="E461" s="26">
        <f t="shared" si="46"/>
        <v>442437.27</v>
      </c>
      <c r="F461" s="26">
        <f t="shared" si="47"/>
        <v>175898.64600000001</v>
      </c>
      <c r="G461" s="26">
        <f t="shared" si="50"/>
        <v>73291.102500000008</v>
      </c>
      <c r="H461" s="26">
        <f t="shared" si="48"/>
        <v>105780.64464000001</v>
      </c>
      <c r="I461" s="26">
        <f t="shared" si="51"/>
        <v>797407.66314000008</v>
      </c>
      <c r="J461" s="5">
        <v>185</v>
      </c>
      <c r="K461" s="11">
        <v>46794</v>
      </c>
      <c r="L461" s="11">
        <v>0</v>
      </c>
      <c r="M461" s="11">
        <v>0</v>
      </c>
      <c r="N461" s="11">
        <v>0</v>
      </c>
      <c r="O461" s="11">
        <v>0</v>
      </c>
      <c r="P461" s="11">
        <v>0</v>
      </c>
      <c r="Q461" s="11">
        <v>0</v>
      </c>
      <c r="R461" s="12">
        <v>282.57000000000005</v>
      </c>
      <c r="S461" s="12">
        <v>0</v>
      </c>
      <c r="T461" s="12">
        <v>0</v>
      </c>
      <c r="U461" s="12">
        <v>0</v>
      </c>
      <c r="V461" s="12">
        <v>0</v>
      </c>
      <c r="W461" s="12">
        <v>0</v>
      </c>
      <c r="X461" s="12">
        <v>0</v>
      </c>
      <c r="Y461" s="13">
        <v>175898.64600000001</v>
      </c>
      <c r="Z461" s="13">
        <v>105780.64464000001</v>
      </c>
      <c r="AA461" s="14">
        <f t="shared" si="49"/>
        <v>442437.27</v>
      </c>
      <c r="AB461" s="10"/>
    </row>
    <row r="462" spans="1:28" x14ac:dyDescent="0.3">
      <c r="A462" s="5">
        <v>504</v>
      </c>
      <c r="B462" s="5" t="s">
        <v>286</v>
      </c>
      <c r="C462" s="5">
        <v>459</v>
      </c>
      <c r="D462" s="5" t="s">
        <v>286</v>
      </c>
      <c r="E462" s="26">
        <f t="shared" si="46"/>
        <v>173763.99</v>
      </c>
      <c r="F462" s="26">
        <f t="shared" si="47"/>
        <v>125916.9677999999</v>
      </c>
      <c r="G462" s="26">
        <f t="shared" si="50"/>
        <v>52465.403249999952</v>
      </c>
      <c r="H462" s="26">
        <f t="shared" si="48"/>
        <v>78303.437600000005</v>
      </c>
      <c r="I462" s="26">
        <f t="shared" si="51"/>
        <v>430449.79864999984</v>
      </c>
      <c r="J462" s="5">
        <v>100</v>
      </c>
      <c r="K462" s="11">
        <v>18378</v>
      </c>
      <c r="L462" s="11">
        <v>0</v>
      </c>
      <c r="M462" s="11">
        <v>0</v>
      </c>
      <c r="N462" s="11">
        <v>0</v>
      </c>
      <c r="O462" s="11">
        <v>7057</v>
      </c>
      <c r="P462" s="11">
        <v>0</v>
      </c>
      <c r="Q462" s="11">
        <v>0</v>
      </c>
      <c r="R462" s="12">
        <v>319.62</v>
      </c>
      <c r="S462" s="12">
        <v>0</v>
      </c>
      <c r="T462" s="12">
        <v>0</v>
      </c>
      <c r="U462" s="12">
        <v>0</v>
      </c>
      <c r="V462" s="12">
        <v>554.62</v>
      </c>
      <c r="W462" s="12">
        <v>0</v>
      </c>
      <c r="X462" s="12">
        <v>0</v>
      </c>
      <c r="Y462" s="13">
        <v>125916.9677999999</v>
      </c>
      <c r="Z462" s="13">
        <v>78303.437600000005</v>
      </c>
      <c r="AA462" s="14">
        <f t="shared" si="49"/>
        <v>173763.99</v>
      </c>
      <c r="AB462" s="10"/>
    </row>
    <row r="463" spans="1:28" x14ac:dyDescent="0.3">
      <c r="A463" s="5">
        <v>1243</v>
      </c>
      <c r="B463" s="5" t="s">
        <v>287</v>
      </c>
      <c r="C463" s="5">
        <v>460</v>
      </c>
      <c r="D463" s="5" t="s">
        <v>287</v>
      </c>
      <c r="E463" s="26">
        <f t="shared" si="46"/>
        <v>556691.49</v>
      </c>
      <c r="F463" s="26">
        <f t="shared" si="47"/>
        <v>294873.74763667292</v>
      </c>
      <c r="G463" s="26">
        <f t="shared" si="50"/>
        <v>122864.06151528039</v>
      </c>
      <c r="H463" s="26">
        <f t="shared" si="48"/>
        <v>185966.58305955879</v>
      </c>
      <c r="I463" s="26">
        <f t="shared" si="51"/>
        <v>1160395.8822115122</v>
      </c>
      <c r="J463" s="5">
        <v>240</v>
      </c>
      <c r="K463" s="11">
        <v>58878</v>
      </c>
      <c r="L463" s="11">
        <v>0</v>
      </c>
      <c r="M463" s="11">
        <v>0</v>
      </c>
      <c r="N463" s="11">
        <v>0</v>
      </c>
      <c r="O463" s="11">
        <v>6798</v>
      </c>
      <c r="P463" s="11">
        <v>0</v>
      </c>
      <c r="Q463" s="11">
        <v>0</v>
      </c>
      <c r="R463" s="12">
        <v>318.08043857544158</v>
      </c>
      <c r="S463" s="12">
        <v>0</v>
      </c>
      <c r="T463" s="12">
        <v>0</v>
      </c>
      <c r="U463" s="12">
        <v>0</v>
      </c>
      <c r="V463" s="12">
        <v>664.59</v>
      </c>
      <c r="W463" s="12">
        <v>0</v>
      </c>
      <c r="X463" s="12">
        <v>0</v>
      </c>
      <c r="Y463" s="13">
        <v>294873.74763667292</v>
      </c>
      <c r="Z463" s="13">
        <v>185966.58305955879</v>
      </c>
      <c r="AA463" s="14">
        <f t="shared" si="49"/>
        <v>556691.49</v>
      </c>
      <c r="AB463" s="10"/>
    </row>
    <row r="464" spans="1:28" x14ac:dyDescent="0.3">
      <c r="A464" s="5">
        <v>1114</v>
      </c>
      <c r="B464" s="5" t="s">
        <v>539</v>
      </c>
      <c r="C464" s="5">
        <v>461</v>
      </c>
      <c r="D464" s="5" t="s">
        <v>539</v>
      </c>
      <c r="E464" s="26">
        <f t="shared" si="46"/>
        <v>178775.14</v>
      </c>
      <c r="F464" s="26">
        <f t="shared" si="47"/>
        <v>76311.219534551157</v>
      </c>
      <c r="G464" s="26">
        <f t="shared" si="50"/>
        <v>31796.341472729651</v>
      </c>
      <c r="H464" s="26">
        <f t="shared" si="48"/>
        <v>47581.829085093959</v>
      </c>
      <c r="I464" s="26">
        <f t="shared" si="51"/>
        <v>334464.53009237477</v>
      </c>
      <c r="J464" s="5">
        <v>121</v>
      </c>
      <c r="K464" s="11">
        <v>18908</v>
      </c>
      <c r="L464" s="11">
        <v>0</v>
      </c>
      <c r="M464" s="11">
        <v>0</v>
      </c>
      <c r="N464" s="11">
        <v>0</v>
      </c>
      <c r="O464" s="11">
        <v>0</v>
      </c>
      <c r="P464" s="11">
        <v>0</v>
      </c>
      <c r="Q464" s="11">
        <v>0</v>
      </c>
      <c r="R464" s="12">
        <v>314.56148908592894</v>
      </c>
      <c r="S464" s="12">
        <v>0</v>
      </c>
      <c r="T464" s="12">
        <v>0</v>
      </c>
      <c r="U464" s="12">
        <v>0</v>
      </c>
      <c r="V464" s="12">
        <v>0</v>
      </c>
      <c r="W464" s="12">
        <v>0</v>
      </c>
      <c r="X464" s="12">
        <v>0</v>
      </c>
      <c r="Y464" s="13">
        <v>76311.219534551157</v>
      </c>
      <c r="Z464" s="13">
        <v>47581.829085093959</v>
      </c>
      <c r="AA464" s="14">
        <f t="shared" si="49"/>
        <v>178775.14</v>
      </c>
      <c r="AB464" s="10"/>
    </row>
    <row r="465" spans="1:28" x14ac:dyDescent="0.3">
      <c r="A465" s="5">
        <v>1400</v>
      </c>
      <c r="B465" s="5" t="s">
        <v>288</v>
      </c>
      <c r="C465" s="5">
        <v>462</v>
      </c>
      <c r="D465" s="5" t="s">
        <v>288</v>
      </c>
      <c r="E465" s="26">
        <f t="shared" si="46"/>
        <v>494269.58</v>
      </c>
      <c r="F465" s="26">
        <f t="shared" si="47"/>
        <v>227835.595954383</v>
      </c>
      <c r="G465" s="26">
        <f t="shared" si="50"/>
        <v>94931.498314326251</v>
      </c>
      <c r="H465" s="26">
        <f t="shared" si="48"/>
        <v>161769.01992233761</v>
      </c>
      <c r="I465" s="26">
        <f t="shared" si="51"/>
        <v>978805.69419104687</v>
      </c>
      <c r="J465" s="5">
        <v>188</v>
      </c>
      <c r="K465" s="11">
        <v>52276</v>
      </c>
      <c r="L465" s="11">
        <v>0</v>
      </c>
      <c r="M465" s="11">
        <v>0</v>
      </c>
      <c r="N465" s="11">
        <v>0</v>
      </c>
      <c r="O465" s="11">
        <v>0</v>
      </c>
      <c r="P465" s="11">
        <v>0</v>
      </c>
      <c r="Q465" s="11">
        <v>0</v>
      </c>
      <c r="R465" s="12">
        <v>386.81474271735021</v>
      </c>
      <c r="S465" s="12">
        <v>0</v>
      </c>
      <c r="T465" s="12">
        <v>0</v>
      </c>
      <c r="U465" s="12">
        <v>0</v>
      </c>
      <c r="V465" s="12">
        <v>0</v>
      </c>
      <c r="W465" s="12">
        <v>0</v>
      </c>
      <c r="X465" s="12">
        <v>0</v>
      </c>
      <c r="Y465" s="13">
        <v>227835.595954383</v>
      </c>
      <c r="Z465" s="13">
        <v>161769.01992233761</v>
      </c>
      <c r="AA465" s="14">
        <f t="shared" si="49"/>
        <v>494269.58</v>
      </c>
      <c r="AB465" s="10"/>
    </row>
    <row r="466" spans="1:28" x14ac:dyDescent="0.3">
      <c r="A466" s="5">
        <v>476</v>
      </c>
      <c r="B466" s="5" t="s">
        <v>462</v>
      </c>
      <c r="C466" s="5">
        <v>463</v>
      </c>
      <c r="D466" s="5" t="s">
        <v>462</v>
      </c>
      <c r="E466" s="26">
        <f t="shared" si="46"/>
        <v>1071847.165</v>
      </c>
      <c r="F466" s="26">
        <f t="shared" si="47"/>
        <v>401115.50230376516</v>
      </c>
      <c r="G466" s="26">
        <f t="shared" si="50"/>
        <v>167131.4592932355</v>
      </c>
      <c r="H466" s="26">
        <f t="shared" si="48"/>
        <v>255147.05469534139</v>
      </c>
      <c r="I466" s="26">
        <f t="shared" si="51"/>
        <v>1895241.181292342</v>
      </c>
      <c r="J466" s="5">
        <v>470</v>
      </c>
      <c r="K466" s="11">
        <v>113363</v>
      </c>
      <c r="L466" s="11">
        <v>0</v>
      </c>
      <c r="M466" s="11">
        <v>0</v>
      </c>
      <c r="N466" s="11">
        <v>0</v>
      </c>
      <c r="O466" s="11">
        <v>0</v>
      </c>
      <c r="P466" s="11">
        <v>0</v>
      </c>
      <c r="Q466" s="11">
        <v>0</v>
      </c>
      <c r="R466" s="12">
        <v>281.33854817636859</v>
      </c>
      <c r="S466" s="12">
        <v>0</v>
      </c>
      <c r="T466" s="12">
        <v>0</v>
      </c>
      <c r="U466" s="12">
        <v>0</v>
      </c>
      <c r="V466" s="12">
        <v>0</v>
      </c>
      <c r="W466" s="12">
        <v>0</v>
      </c>
      <c r="X466" s="12">
        <v>0</v>
      </c>
      <c r="Y466" s="13">
        <v>401115.50230376516</v>
      </c>
      <c r="Z466" s="13">
        <v>255147.05469534139</v>
      </c>
      <c r="AA466" s="14">
        <f t="shared" si="49"/>
        <v>1071847.165</v>
      </c>
      <c r="AB466" s="10"/>
    </row>
    <row r="467" spans="1:28" x14ac:dyDescent="0.3">
      <c r="A467" s="5">
        <v>477</v>
      </c>
      <c r="B467" s="5" t="s">
        <v>462</v>
      </c>
      <c r="C467" s="5">
        <v>464</v>
      </c>
      <c r="D467" s="5" t="s">
        <v>462</v>
      </c>
      <c r="E467" s="26">
        <f t="shared" si="46"/>
        <v>96497.73</v>
      </c>
      <c r="F467" s="26">
        <f t="shared" si="47"/>
        <v>30483.208349077962</v>
      </c>
      <c r="G467" s="26">
        <f t="shared" si="50"/>
        <v>12701.336812115816</v>
      </c>
      <c r="H467" s="26">
        <f t="shared" si="48"/>
        <v>23005.918319508248</v>
      </c>
      <c r="I467" s="26">
        <f t="shared" si="51"/>
        <v>162688.19348070203</v>
      </c>
      <c r="J467" s="5">
        <v>72</v>
      </c>
      <c r="K467" s="11">
        <v>10206</v>
      </c>
      <c r="L467" s="11">
        <v>0</v>
      </c>
      <c r="M467" s="11">
        <v>0</v>
      </c>
      <c r="N467" s="11">
        <v>0</v>
      </c>
      <c r="O467" s="11">
        <v>0</v>
      </c>
      <c r="P467" s="11">
        <v>0</v>
      </c>
      <c r="Q467" s="11">
        <v>0</v>
      </c>
      <c r="R467" s="12">
        <v>281.76952674294836</v>
      </c>
      <c r="S467" s="12">
        <v>0</v>
      </c>
      <c r="T467" s="12">
        <v>0</v>
      </c>
      <c r="U467" s="12">
        <v>0</v>
      </c>
      <c r="V467" s="12">
        <v>0</v>
      </c>
      <c r="W467" s="12">
        <v>0</v>
      </c>
      <c r="X467" s="12">
        <v>0</v>
      </c>
      <c r="Y467" s="13">
        <v>30483.208349077962</v>
      </c>
      <c r="Z467" s="13">
        <v>23005.918319508248</v>
      </c>
      <c r="AA467" s="14">
        <f t="shared" si="49"/>
        <v>96497.73</v>
      </c>
      <c r="AB467" s="10"/>
    </row>
    <row r="468" spans="1:28" x14ac:dyDescent="0.3">
      <c r="A468" s="5">
        <v>1125</v>
      </c>
      <c r="B468" s="5" t="s">
        <v>290</v>
      </c>
      <c r="C468" s="5">
        <v>465</v>
      </c>
      <c r="D468" s="5" t="s">
        <v>290</v>
      </c>
      <c r="E468" s="26">
        <f t="shared" ref="E468:E531" si="52">AA468</f>
        <v>833524.43500000006</v>
      </c>
      <c r="F468" s="26">
        <f t="shared" ref="F468:F531" si="53">Y468</f>
        <v>329623.43085</v>
      </c>
      <c r="G468" s="26">
        <f t="shared" si="50"/>
        <v>137343.09618749999</v>
      </c>
      <c r="H468" s="26">
        <f t="shared" ref="H468:H531" si="54">Z468</f>
        <v>225230.55615999998</v>
      </c>
      <c r="I468" s="26">
        <f t="shared" si="51"/>
        <v>1525721.5181975001</v>
      </c>
      <c r="J468" s="5">
        <v>304</v>
      </c>
      <c r="K468" s="11">
        <v>88157</v>
      </c>
      <c r="L468" s="11">
        <v>0</v>
      </c>
      <c r="M468" s="11">
        <v>0</v>
      </c>
      <c r="N468" s="11">
        <v>0</v>
      </c>
      <c r="O468" s="11">
        <v>0</v>
      </c>
      <c r="P468" s="11">
        <v>0</v>
      </c>
      <c r="Q468" s="11">
        <v>0</v>
      </c>
      <c r="R468" s="12">
        <v>319.35999999999996</v>
      </c>
      <c r="S468" s="12">
        <v>0</v>
      </c>
      <c r="T468" s="12">
        <v>0</v>
      </c>
      <c r="U468" s="12">
        <v>0</v>
      </c>
      <c r="V468" s="12">
        <v>0</v>
      </c>
      <c r="W468" s="12">
        <v>0</v>
      </c>
      <c r="X468" s="12">
        <v>0</v>
      </c>
      <c r="Y468" s="13">
        <v>329623.43085</v>
      </c>
      <c r="Z468" s="13">
        <v>225230.55615999998</v>
      </c>
      <c r="AA468" s="14">
        <f t="shared" si="49"/>
        <v>833524.43500000006</v>
      </c>
      <c r="AB468" s="10"/>
    </row>
    <row r="469" spans="1:28" x14ac:dyDescent="0.3">
      <c r="A469" s="5">
        <v>655</v>
      </c>
      <c r="B469" s="5" t="s">
        <v>291</v>
      </c>
      <c r="C469" s="5">
        <v>466</v>
      </c>
      <c r="D469" s="5" t="s">
        <v>291</v>
      </c>
      <c r="E469" s="26">
        <f t="shared" si="52"/>
        <v>539568.48499999999</v>
      </c>
      <c r="F469" s="26">
        <f t="shared" si="53"/>
        <v>159513.67245840805</v>
      </c>
      <c r="G469" s="26">
        <f t="shared" si="50"/>
        <v>66464.03019100336</v>
      </c>
      <c r="H469" s="26">
        <f t="shared" si="54"/>
        <v>97339.655284484266</v>
      </c>
      <c r="I469" s="26">
        <f t="shared" si="51"/>
        <v>862885.84293389565</v>
      </c>
      <c r="J469" s="5">
        <v>284</v>
      </c>
      <c r="K469" s="11">
        <v>57067</v>
      </c>
      <c r="L469" s="11">
        <v>0</v>
      </c>
      <c r="M469" s="11">
        <v>1843</v>
      </c>
      <c r="N469" s="11">
        <v>0</v>
      </c>
      <c r="O469" s="11">
        <v>0</v>
      </c>
      <c r="P469" s="11">
        <v>0</v>
      </c>
      <c r="Q469" s="11">
        <v>0</v>
      </c>
      <c r="R469" s="12">
        <v>200.72459355775726</v>
      </c>
      <c r="S469" s="12">
        <v>0</v>
      </c>
      <c r="T469" s="12">
        <v>386.71000000000004</v>
      </c>
      <c r="U469" s="12">
        <v>0</v>
      </c>
      <c r="V469" s="12">
        <v>0</v>
      </c>
      <c r="W469" s="12">
        <v>0</v>
      </c>
      <c r="X469" s="12">
        <v>0</v>
      </c>
      <c r="Y469" s="13">
        <v>159513.67245840805</v>
      </c>
      <c r="Z469" s="13">
        <v>97339.655284484266</v>
      </c>
      <c r="AA469" s="14">
        <f t="shared" si="49"/>
        <v>539568.48499999999</v>
      </c>
      <c r="AB469" s="10"/>
    </row>
    <row r="470" spans="1:28" x14ac:dyDescent="0.3">
      <c r="A470" s="5">
        <v>252</v>
      </c>
      <c r="B470" s="5" t="s">
        <v>292</v>
      </c>
      <c r="C470" s="5">
        <v>467</v>
      </c>
      <c r="D470" s="5" t="s">
        <v>292</v>
      </c>
      <c r="E470" s="26">
        <f t="shared" si="52"/>
        <v>193175.10500000001</v>
      </c>
      <c r="F470" s="26">
        <f t="shared" si="53"/>
        <v>65638.673699999999</v>
      </c>
      <c r="G470" s="26">
        <f t="shared" si="50"/>
        <v>27349.447375</v>
      </c>
      <c r="H470" s="26">
        <f t="shared" si="54"/>
        <v>40685.476159999998</v>
      </c>
      <c r="I470" s="26">
        <f t="shared" si="51"/>
        <v>326848.70223500003</v>
      </c>
      <c r="J470" s="5">
        <v>80</v>
      </c>
      <c r="K470" s="11">
        <v>20431</v>
      </c>
      <c r="L470" s="11">
        <v>0</v>
      </c>
      <c r="M470" s="11">
        <v>0</v>
      </c>
      <c r="N470" s="11">
        <v>0</v>
      </c>
      <c r="O470" s="11">
        <v>0</v>
      </c>
      <c r="P470" s="11">
        <v>0</v>
      </c>
      <c r="Q470" s="11">
        <v>0</v>
      </c>
      <c r="R470" s="12">
        <v>248.92</v>
      </c>
      <c r="S470" s="12">
        <v>0</v>
      </c>
      <c r="T470" s="12">
        <v>0</v>
      </c>
      <c r="U470" s="12">
        <v>0</v>
      </c>
      <c r="V470" s="12">
        <v>0</v>
      </c>
      <c r="W470" s="12">
        <v>0</v>
      </c>
      <c r="X470" s="12">
        <v>0</v>
      </c>
      <c r="Y470" s="13">
        <v>65638.673699999999</v>
      </c>
      <c r="Z470" s="13">
        <v>40685.476159999998</v>
      </c>
      <c r="AA470" s="14">
        <f t="shared" si="49"/>
        <v>193175.10500000001</v>
      </c>
      <c r="AB470" s="10"/>
    </row>
    <row r="471" spans="1:28" x14ac:dyDescent="0.3">
      <c r="A471" s="5">
        <v>3422</v>
      </c>
      <c r="B471" s="5" t="s">
        <v>523</v>
      </c>
      <c r="C471" s="5">
        <v>468</v>
      </c>
      <c r="D471" s="5" t="s">
        <v>523</v>
      </c>
      <c r="E471" s="26">
        <f t="shared" si="52"/>
        <v>384203.92499999999</v>
      </c>
      <c r="F471" s="26">
        <f t="shared" si="53"/>
        <v>158592.30974999996</v>
      </c>
      <c r="G471" s="26">
        <f t="shared" si="50"/>
        <v>66080.129062499982</v>
      </c>
      <c r="H471" s="26">
        <f t="shared" si="54"/>
        <v>95664.542399999991</v>
      </c>
      <c r="I471" s="26">
        <f t="shared" si="51"/>
        <v>704540.90621249995</v>
      </c>
      <c r="J471" s="5">
        <v>240</v>
      </c>
      <c r="K471" s="11">
        <v>40635</v>
      </c>
      <c r="L471" s="11">
        <v>0</v>
      </c>
      <c r="M471" s="11">
        <v>0</v>
      </c>
      <c r="N471" s="11">
        <v>0</v>
      </c>
      <c r="O471" s="11">
        <v>0</v>
      </c>
      <c r="P471" s="11">
        <v>0</v>
      </c>
      <c r="Q471" s="11">
        <v>0</v>
      </c>
      <c r="R471" s="12">
        <v>294.27999999999997</v>
      </c>
      <c r="S471" s="12">
        <v>0</v>
      </c>
      <c r="T471" s="12">
        <v>0</v>
      </c>
      <c r="U471" s="12">
        <v>0</v>
      </c>
      <c r="V471" s="12">
        <v>0</v>
      </c>
      <c r="W471" s="12">
        <v>0</v>
      </c>
      <c r="X471" s="12">
        <v>0</v>
      </c>
      <c r="Y471" s="13">
        <v>158592.30974999996</v>
      </c>
      <c r="Z471" s="13">
        <v>95664.542399999991</v>
      </c>
      <c r="AA471" s="14">
        <f t="shared" si="49"/>
        <v>384203.92499999999</v>
      </c>
      <c r="AB471" s="10"/>
    </row>
    <row r="472" spans="1:28" x14ac:dyDescent="0.3">
      <c r="A472" s="5">
        <v>951</v>
      </c>
      <c r="B472" s="5" t="s">
        <v>522</v>
      </c>
      <c r="C472" s="5">
        <v>469</v>
      </c>
      <c r="D472" s="5" t="s">
        <v>522</v>
      </c>
      <c r="E472" s="26">
        <f t="shared" si="52"/>
        <v>645984.51</v>
      </c>
      <c r="F472" s="26">
        <f t="shared" si="53"/>
        <v>261755.72309999992</v>
      </c>
      <c r="G472" s="26">
        <f t="shared" si="50"/>
        <v>109064.88462499996</v>
      </c>
      <c r="H472" s="26">
        <f t="shared" si="54"/>
        <v>154699.4792</v>
      </c>
      <c r="I472" s="26">
        <f t="shared" si="51"/>
        <v>1171504.596925</v>
      </c>
      <c r="J472" s="5">
        <v>250</v>
      </c>
      <c r="K472" s="11">
        <v>68322</v>
      </c>
      <c r="L472" s="11">
        <v>0</v>
      </c>
      <c r="M472" s="11">
        <v>2422</v>
      </c>
      <c r="N472" s="11">
        <v>0</v>
      </c>
      <c r="O472" s="11">
        <v>0</v>
      </c>
      <c r="P472" s="11">
        <v>0</v>
      </c>
      <c r="Q472" s="11">
        <v>0</v>
      </c>
      <c r="R472" s="12">
        <v>262.29000000000002</v>
      </c>
      <c r="S472" s="12">
        <v>0</v>
      </c>
      <c r="T472" s="12">
        <v>585.16</v>
      </c>
      <c r="U472" s="12">
        <v>0</v>
      </c>
      <c r="V472" s="12">
        <v>0</v>
      </c>
      <c r="W472" s="12">
        <v>0</v>
      </c>
      <c r="X472" s="12">
        <v>0</v>
      </c>
      <c r="Y472" s="13">
        <v>261755.72309999992</v>
      </c>
      <c r="Z472" s="13">
        <v>154699.4792</v>
      </c>
      <c r="AA472" s="14">
        <f t="shared" si="49"/>
        <v>645984.51</v>
      </c>
      <c r="AB472" s="10"/>
    </row>
    <row r="473" spans="1:28" x14ac:dyDescent="0.3">
      <c r="A473" s="5">
        <v>442</v>
      </c>
      <c r="B473" s="5" t="s">
        <v>296</v>
      </c>
      <c r="C473" s="5">
        <v>470</v>
      </c>
      <c r="D473" s="5" t="s">
        <v>296</v>
      </c>
      <c r="E473" s="26">
        <f t="shared" si="52"/>
        <v>883739.94000000006</v>
      </c>
      <c r="F473" s="26">
        <f t="shared" si="53"/>
        <v>292109.10511251655</v>
      </c>
      <c r="G473" s="26">
        <f t="shared" si="50"/>
        <v>121712.12713021523</v>
      </c>
      <c r="H473" s="26">
        <f t="shared" si="54"/>
        <v>182239.22800667549</v>
      </c>
      <c r="I473" s="26">
        <f t="shared" si="51"/>
        <v>1479800.4002494076</v>
      </c>
      <c r="J473" s="5">
        <v>455</v>
      </c>
      <c r="K473" s="11">
        <v>93468</v>
      </c>
      <c r="L473" s="11">
        <v>0</v>
      </c>
      <c r="M473" s="11">
        <v>0</v>
      </c>
      <c r="N473" s="11">
        <v>0</v>
      </c>
      <c r="O473" s="11">
        <v>0</v>
      </c>
      <c r="P473" s="11">
        <v>0</v>
      </c>
      <c r="Q473" s="11">
        <v>0</v>
      </c>
      <c r="R473" s="12">
        <v>243.71874332214699</v>
      </c>
      <c r="S473" s="12">
        <v>0</v>
      </c>
      <c r="T473" s="12">
        <v>0</v>
      </c>
      <c r="U473" s="12">
        <v>0</v>
      </c>
      <c r="V473" s="12">
        <v>0</v>
      </c>
      <c r="W473" s="12">
        <v>0</v>
      </c>
      <c r="X473" s="12">
        <v>0</v>
      </c>
      <c r="Y473" s="13">
        <v>292109.10511251655</v>
      </c>
      <c r="Z473" s="13">
        <v>182239.22800667549</v>
      </c>
      <c r="AA473" s="14">
        <f t="shared" si="49"/>
        <v>883739.94000000006</v>
      </c>
      <c r="AB473" s="10"/>
    </row>
    <row r="474" spans="1:28" x14ac:dyDescent="0.3">
      <c r="A474" s="5">
        <v>4107</v>
      </c>
      <c r="B474" s="5" t="s">
        <v>297</v>
      </c>
      <c r="C474" s="5">
        <v>471</v>
      </c>
      <c r="D474" s="5" t="s">
        <v>297</v>
      </c>
      <c r="E474" s="26">
        <f t="shared" si="52"/>
        <v>202384.27499999999</v>
      </c>
      <c r="F474" s="26">
        <f t="shared" si="53"/>
        <v>57567.296072729834</v>
      </c>
      <c r="G474" s="26">
        <f t="shared" si="50"/>
        <v>23986.373363637431</v>
      </c>
      <c r="H474" s="26">
        <f t="shared" si="54"/>
        <v>36630.886705455916</v>
      </c>
      <c r="I474" s="26">
        <f t="shared" si="51"/>
        <v>320568.83114182315</v>
      </c>
      <c r="J474" s="5">
        <v>120</v>
      </c>
      <c r="K474" s="11">
        <v>21405</v>
      </c>
      <c r="L474" s="11">
        <v>0</v>
      </c>
      <c r="M474" s="11">
        <v>0</v>
      </c>
      <c r="N474" s="11">
        <v>0</v>
      </c>
      <c r="O474" s="11">
        <v>0</v>
      </c>
      <c r="P474" s="11">
        <v>0</v>
      </c>
      <c r="Q474" s="11">
        <v>0</v>
      </c>
      <c r="R474" s="12">
        <v>213.91547947591636</v>
      </c>
      <c r="S474" s="12">
        <v>0</v>
      </c>
      <c r="T474" s="12">
        <v>0</v>
      </c>
      <c r="U474" s="12">
        <v>0</v>
      </c>
      <c r="V474" s="12">
        <v>0</v>
      </c>
      <c r="W474" s="12">
        <v>0</v>
      </c>
      <c r="X474" s="12">
        <v>0</v>
      </c>
      <c r="Y474" s="13">
        <v>57567.296072729834</v>
      </c>
      <c r="Z474" s="13">
        <v>36630.886705455916</v>
      </c>
      <c r="AA474" s="14">
        <f t="shared" si="49"/>
        <v>202384.27499999999</v>
      </c>
      <c r="AB474" s="10"/>
    </row>
    <row r="475" spans="1:28" x14ac:dyDescent="0.3">
      <c r="A475" s="5">
        <v>800</v>
      </c>
      <c r="B475" s="5" t="s">
        <v>299</v>
      </c>
      <c r="C475" s="5">
        <v>472</v>
      </c>
      <c r="D475" s="5" t="s">
        <v>299</v>
      </c>
      <c r="E475" s="26">
        <f t="shared" si="52"/>
        <v>224414.42499999999</v>
      </c>
      <c r="F475" s="26">
        <f t="shared" si="53"/>
        <v>50725.734802944731</v>
      </c>
      <c r="G475" s="26">
        <f t="shared" si="50"/>
        <v>21135.722834560307</v>
      </c>
      <c r="H475" s="26">
        <f t="shared" si="54"/>
        <v>34250.177228237189</v>
      </c>
      <c r="I475" s="26">
        <f t="shared" si="51"/>
        <v>330526.05986574228</v>
      </c>
      <c r="J475" s="5">
        <v>82</v>
      </c>
      <c r="K475" s="11">
        <v>23735</v>
      </c>
      <c r="L475" s="11">
        <v>0</v>
      </c>
      <c r="M475" s="11">
        <v>0</v>
      </c>
      <c r="N475" s="11">
        <v>0</v>
      </c>
      <c r="O475" s="11">
        <v>0</v>
      </c>
      <c r="P475" s="11">
        <v>0</v>
      </c>
      <c r="Q475" s="11">
        <v>0</v>
      </c>
      <c r="R475" s="12">
        <v>180.37801363091</v>
      </c>
      <c r="S475" s="12">
        <v>0</v>
      </c>
      <c r="T475" s="12">
        <v>0</v>
      </c>
      <c r="U475" s="12">
        <v>0</v>
      </c>
      <c r="V475" s="12">
        <v>0</v>
      </c>
      <c r="W475" s="12">
        <v>0</v>
      </c>
      <c r="X475" s="12">
        <v>0</v>
      </c>
      <c r="Y475" s="13">
        <v>50725.734802944731</v>
      </c>
      <c r="Z475" s="13">
        <v>34250.177228237189</v>
      </c>
      <c r="AA475" s="14">
        <f t="shared" si="49"/>
        <v>224414.42499999999</v>
      </c>
      <c r="AB475" s="10"/>
    </row>
    <row r="476" spans="1:28" x14ac:dyDescent="0.3">
      <c r="A476" s="5">
        <v>735</v>
      </c>
      <c r="B476" s="5" t="s">
        <v>301</v>
      </c>
      <c r="C476" s="5">
        <v>473</v>
      </c>
      <c r="D476" s="5" t="s">
        <v>301</v>
      </c>
      <c r="E476" s="26">
        <f t="shared" si="52"/>
        <v>453830.54499999998</v>
      </c>
      <c r="F476" s="26">
        <f t="shared" si="53"/>
        <v>118412.25963682031</v>
      </c>
      <c r="G476" s="26">
        <f t="shared" si="50"/>
        <v>49338.441515341794</v>
      </c>
      <c r="H476" s="26">
        <f t="shared" si="54"/>
        <v>72553.329299637509</v>
      </c>
      <c r="I476" s="26">
        <f t="shared" si="51"/>
        <v>694134.57545179955</v>
      </c>
      <c r="J476" s="5">
        <v>200</v>
      </c>
      <c r="K476" s="11">
        <v>47999</v>
      </c>
      <c r="L476" s="11">
        <v>0</v>
      </c>
      <c r="M476" s="11">
        <v>0</v>
      </c>
      <c r="N476" s="11">
        <v>0</v>
      </c>
      <c r="O476" s="11">
        <v>0</v>
      </c>
      <c r="P476" s="11">
        <v>0</v>
      </c>
      <c r="Q476" s="11">
        <v>0</v>
      </c>
      <c r="R476" s="12">
        <v>188.94489806984913</v>
      </c>
      <c r="S476" s="12">
        <v>0</v>
      </c>
      <c r="T476" s="12">
        <v>0</v>
      </c>
      <c r="U476" s="12">
        <v>0</v>
      </c>
      <c r="V476" s="12">
        <v>0</v>
      </c>
      <c r="W476" s="12">
        <v>0</v>
      </c>
      <c r="X476" s="12">
        <v>0</v>
      </c>
      <c r="Y476" s="13">
        <v>118412.25963682031</v>
      </c>
      <c r="Z476" s="13">
        <v>72553.329299637509</v>
      </c>
      <c r="AA476" s="14">
        <f t="shared" si="49"/>
        <v>453830.54499999998</v>
      </c>
      <c r="AB476" s="10"/>
    </row>
    <row r="477" spans="1:28" x14ac:dyDescent="0.3">
      <c r="A477" s="5">
        <v>4533</v>
      </c>
      <c r="B477" s="5" t="s">
        <v>590</v>
      </c>
      <c r="C477" s="5">
        <v>474</v>
      </c>
      <c r="D477" s="5" t="s">
        <v>590</v>
      </c>
      <c r="E477" s="26">
        <f t="shared" si="52"/>
        <v>0</v>
      </c>
      <c r="F477" s="26">
        <f t="shared" si="53"/>
        <v>82045.013999999603</v>
      </c>
      <c r="G477" s="26">
        <f t="shared" si="50"/>
        <v>34185.422499999833</v>
      </c>
      <c r="H477" s="26">
        <f t="shared" si="54"/>
        <v>49688.6656</v>
      </c>
      <c r="I477" s="26">
        <f t="shared" si="51"/>
        <v>165919.10209999944</v>
      </c>
      <c r="J477" s="5">
        <v>40</v>
      </c>
      <c r="K477" s="11">
        <v>0</v>
      </c>
      <c r="L477" s="11">
        <v>0</v>
      </c>
      <c r="M477" s="11">
        <v>0</v>
      </c>
      <c r="N477" s="11">
        <v>13960</v>
      </c>
      <c r="O477" s="11">
        <v>0</v>
      </c>
      <c r="P477" s="11">
        <v>0</v>
      </c>
      <c r="Q477" s="11">
        <v>0</v>
      </c>
      <c r="R477" s="12">
        <v>0</v>
      </c>
      <c r="S477" s="12">
        <v>0</v>
      </c>
      <c r="T477" s="12">
        <v>0</v>
      </c>
      <c r="U477" s="12">
        <v>444.91999999999996</v>
      </c>
      <c r="V477" s="12">
        <v>0</v>
      </c>
      <c r="W477" s="12">
        <v>0</v>
      </c>
      <c r="X477" s="12">
        <v>0</v>
      </c>
      <c r="Y477" s="13">
        <v>82045.013999999603</v>
      </c>
      <c r="Z477" s="13">
        <v>49688.6656</v>
      </c>
      <c r="AA477" s="14">
        <f t="shared" si="49"/>
        <v>0</v>
      </c>
      <c r="AB477" s="10"/>
    </row>
    <row r="478" spans="1:28" x14ac:dyDescent="0.3">
      <c r="A478" s="5">
        <v>1665</v>
      </c>
      <c r="B478" s="5" t="s">
        <v>594</v>
      </c>
      <c r="C478" s="5">
        <v>475</v>
      </c>
      <c r="D478" s="5" t="s">
        <v>594</v>
      </c>
      <c r="E478" s="26">
        <f t="shared" si="52"/>
        <v>0</v>
      </c>
      <c r="F478" s="26">
        <f t="shared" si="53"/>
        <v>763351.39784999785</v>
      </c>
      <c r="G478" s="26">
        <f t="shared" si="50"/>
        <v>318063.08243749908</v>
      </c>
      <c r="H478" s="26">
        <f t="shared" si="54"/>
        <v>527478.71175999998</v>
      </c>
      <c r="I478" s="26">
        <f t="shared" si="51"/>
        <v>1608893.1920474968</v>
      </c>
      <c r="J478" s="5">
        <v>103</v>
      </c>
      <c r="K478" s="11">
        <v>0</v>
      </c>
      <c r="L478" s="11">
        <v>34129</v>
      </c>
      <c r="M478" s="11">
        <v>0</v>
      </c>
      <c r="N478" s="11">
        <v>0</v>
      </c>
      <c r="O478" s="11">
        <v>0</v>
      </c>
      <c r="P478" s="11">
        <v>0</v>
      </c>
      <c r="Q478" s="11">
        <v>0</v>
      </c>
      <c r="R478" s="12">
        <v>0</v>
      </c>
      <c r="S478" s="12">
        <v>1931.9299999999998</v>
      </c>
      <c r="T478" s="12">
        <v>0</v>
      </c>
      <c r="U478" s="12">
        <v>0</v>
      </c>
      <c r="V478" s="12">
        <v>0</v>
      </c>
      <c r="W478" s="12">
        <v>0</v>
      </c>
      <c r="X478" s="12">
        <v>0</v>
      </c>
      <c r="Y478" s="13">
        <v>763351.39784999785</v>
      </c>
      <c r="Z478" s="13">
        <v>527478.71175999998</v>
      </c>
      <c r="AA478" s="14">
        <f t="shared" si="49"/>
        <v>0</v>
      </c>
      <c r="AB478" s="10"/>
    </row>
    <row r="479" spans="1:28" x14ac:dyDescent="0.3">
      <c r="A479" s="5">
        <v>1217</v>
      </c>
      <c r="B479" s="5" t="s">
        <v>303</v>
      </c>
      <c r="C479" s="5">
        <v>476</v>
      </c>
      <c r="D479" s="5" t="s">
        <v>303</v>
      </c>
      <c r="E479" s="26">
        <f t="shared" si="52"/>
        <v>679738.86</v>
      </c>
      <c r="F479" s="26">
        <f t="shared" si="53"/>
        <v>248113.6704</v>
      </c>
      <c r="G479" s="26">
        <f t="shared" si="50"/>
        <v>103380.69600000001</v>
      </c>
      <c r="H479" s="26">
        <f t="shared" si="54"/>
        <v>151985.43935999999</v>
      </c>
      <c r="I479" s="26">
        <f t="shared" si="51"/>
        <v>1183218.66576</v>
      </c>
      <c r="J479" s="5">
        <v>264</v>
      </c>
      <c r="K479" s="11">
        <v>71892</v>
      </c>
      <c r="L479" s="11">
        <v>0</v>
      </c>
      <c r="M479" s="11">
        <v>0</v>
      </c>
      <c r="N479" s="11">
        <v>0</v>
      </c>
      <c r="O479" s="11">
        <v>0</v>
      </c>
      <c r="P479" s="11">
        <v>0</v>
      </c>
      <c r="Q479" s="11">
        <v>0</v>
      </c>
      <c r="R479" s="12">
        <v>264.26</v>
      </c>
      <c r="S479" s="12">
        <v>0</v>
      </c>
      <c r="T479" s="12">
        <v>0</v>
      </c>
      <c r="U479" s="12">
        <v>0</v>
      </c>
      <c r="V479" s="12">
        <v>0</v>
      </c>
      <c r="W479" s="12">
        <v>0</v>
      </c>
      <c r="X479" s="12">
        <v>0</v>
      </c>
      <c r="Y479" s="13">
        <v>248113.6704</v>
      </c>
      <c r="Z479" s="13">
        <v>151985.43935999999</v>
      </c>
      <c r="AA479" s="14">
        <f t="shared" si="49"/>
        <v>679738.86</v>
      </c>
      <c r="AB479" s="10"/>
    </row>
    <row r="480" spans="1:28" x14ac:dyDescent="0.3">
      <c r="A480" s="5">
        <v>806</v>
      </c>
      <c r="B480" s="5" t="s">
        <v>505</v>
      </c>
      <c r="C480" s="5">
        <v>477</v>
      </c>
      <c r="D480" s="5" t="s">
        <v>505</v>
      </c>
      <c r="E480" s="26">
        <f t="shared" si="52"/>
        <v>389527.09</v>
      </c>
      <c r="F480" s="26">
        <f t="shared" si="53"/>
        <v>83691.800346827906</v>
      </c>
      <c r="G480" s="26">
        <f t="shared" si="50"/>
        <v>34871.583477844964</v>
      </c>
      <c r="H480" s="26">
        <f t="shared" si="54"/>
        <v>54483.596771641562</v>
      </c>
      <c r="I480" s="26">
        <f t="shared" si="51"/>
        <v>562574.07059631438</v>
      </c>
      <c r="J480" s="5">
        <v>160</v>
      </c>
      <c r="K480" s="11">
        <v>41198</v>
      </c>
      <c r="L480" s="11">
        <v>0</v>
      </c>
      <c r="M480" s="11">
        <v>0</v>
      </c>
      <c r="N480" s="11">
        <v>0</v>
      </c>
      <c r="O480" s="11">
        <v>0</v>
      </c>
      <c r="P480" s="11">
        <v>0</v>
      </c>
      <c r="Q480" s="11">
        <v>0</v>
      </c>
      <c r="R480" s="12">
        <v>165.31019943820561</v>
      </c>
      <c r="S480" s="12">
        <v>0</v>
      </c>
      <c r="T480" s="12">
        <v>0</v>
      </c>
      <c r="U480" s="12">
        <v>0</v>
      </c>
      <c r="V480" s="12">
        <v>0</v>
      </c>
      <c r="W480" s="12">
        <v>0</v>
      </c>
      <c r="X480" s="12">
        <v>0</v>
      </c>
      <c r="Y480" s="13">
        <v>83691.800346827906</v>
      </c>
      <c r="Z480" s="13">
        <v>54483.596771641562</v>
      </c>
      <c r="AA480" s="14">
        <f t="shared" si="49"/>
        <v>389527.09</v>
      </c>
      <c r="AB480" s="10"/>
    </row>
    <row r="481" spans="1:28" x14ac:dyDescent="0.3">
      <c r="A481" s="5">
        <v>4543</v>
      </c>
      <c r="B481" s="5" t="s">
        <v>305</v>
      </c>
      <c r="C481" s="5">
        <v>478</v>
      </c>
      <c r="D481" s="5" t="s">
        <v>305</v>
      </c>
      <c r="E481" s="26">
        <f t="shared" si="52"/>
        <v>378209.45500000002</v>
      </c>
      <c r="F481" s="26">
        <f t="shared" si="53"/>
        <v>143205.69232085877</v>
      </c>
      <c r="G481" s="26">
        <f t="shared" si="50"/>
        <v>59669.038467024482</v>
      </c>
      <c r="H481" s="26">
        <f t="shared" si="54"/>
        <v>86335.018197791345</v>
      </c>
      <c r="I481" s="26">
        <f t="shared" si="51"/>
        <v>667419.20398567454</v>
      </c>
      <c r="J481" s="5">
        <v>120</v>
      </c>
      <c r="K481" s="11">
        <v>40001</v>
      </c>
      <c r="L481" s="11">
        <v>0</v>
      </c>
      <c r="M481" s="11">
        <v>0</v>
      </c>
      <c r="N481" s="11">
        <v>0</v>
      </c>
      <c r="O481" s="11">
        <v>0</v>
      </c>
      <c r="P481" s="11">
        <v>0</v>
      </c>
      <c r="Q481" s="11">
        <v>0</v>
      </c>
      <c r="R481" s="12">
        <v>269.79018711342013</v>
      </c>
      <c r="S481" s="12">
        <v>0</v>
      </c>
      <c r="T481" s="12">
        <v>0</v>
      </c>
      <c r="U481" s="12">
        <v>0</v>
      </c>
      <c r="V481" s="12">
        <v>0</v>
      </c>
      <c r="W481" s="12">
        <v>0</v>
      </c>
      <c r="X481" s="12">
        <v>0</v>
      </c>
      <c r="Y481" s="13">
        <v>143205.69232085877</v>
      </c>
      <c r="Z481" s="13">
        <v>86335.018197791345</v>
      </c>
      <c r="AA481" s="14">
        <f t="shared" si="49"/>
        <v>378209.45500000002</v>
      </c>
      <c r="AB481" s="10"/>
    </row>
    <row r="482" spans="1:28" x14ac:dyDescent="0.3">
      <c r="A482" s="5">
        <v>950</v>
      </c>
      <c r="B482" s="5" t="s">
        <v>524</v>
      </c>
      <c r="C482" s="5">
        <v>479</v>
      </c>
      <c r="D482" s="5" t="s">
        <v>524</v>
      </c>
      <c r="E482" s="26">
        <f t="shared" si="52"/>
        <v>437993.42</v>
      </c>
      <c r="F482" s="26">
        <f t="shared" si="53"/>
        <v>179089.79581302771</v>
      </c>
      <c r="G482" s="26">
        <f t="shared" si="50"/>
        <v>74620.748255428218</v>
      </c>
      <c r="H482" s="26">
        <f t="shared" si="54"/>
        <v>107577.32736694811</v>
      </c>
      <c r="I482" s="26">
        <f t="shared" si="51"/>
        <v>799281.29143540398</v>
      </c>
      <c r="J482" s="5">
        <v>230</v>
      </c>
      <c r="K482" s="11">
        <v>46324</v>
      </c>
      <c r="L482" s="11">
        <v>0</v>
      </c>
      <c r="M482" s="11">
        <v>0</v>
      </c>
      <c r="N482" s="11">
        <v>0</v>
      </c>
      <c r="O482" s="11">
        <v>0</v>
      </c>
      <c r="P482" s="11">
        <v>0</v>
      </c>
      <c r="Q482" s="11">
        <v>0</v>
      </c>
      <c r="R482" s="12">
        <v>290.2850773005033</v>
      </c>
      <c r="S482" s="12">
        <v>0</v>
      </c>
      <c r="T482" s="12">
        <v>0</v>
      </c>
      <c r="U482" s="12">
        <v>0</v>
      </c>
      <c r="V482" s="12">
        <v>0</v>
      </c>
      <c r="W482" s="12">
        <v>0</v>
      </c>
      <c r="X482" s="12">
        <v>0</v>
      </c>
      <c r="Y482" s="13">
        <v>179089.79581302771</v>
      </c>
      <c r="Z482" s="13">
        <v>107577.32736694811</v>
      </c>
      <c r="AA482" s="14">
        <f t="shared" si="49"/>
        <v>437993.42</v>
      </c>
      <c r="AB482" s="10"/>
    </row>
    <row r="483" spans="1:28" x14ac:dyDescent="0.3">
      <c r="A483" s="5">
        <v>9337</v>
      </c>
      <c r="B483" s="5" t="s">
        <v>459</v>
      </c>
      <c r="C483" s="5">
        <v>480</v>
      </c>
      <c r="D483" s="5" t="s">
        <v>459</v>
      </c>
      <c r="E483" s="26">
        <f t="shared" si="52"/>
        <v>18683.080000000002</v>
      </c>
      <c r="F483" s="26">
        <f t="shared" si="53"/>
        <v>4604.5739999999996</v>
      </c>
      <c r="G483" s="26">
        <f t="shared" si="50"/>
        <v>1918.5725</v>
      </c>
      <c r="H483" s="26">
        <f t="shared" si="54"/>
        <v>3632.3622400000004</v>
      </c>
      <c r="I483" s="26">
        <f t="shared" si="51"/>
        <v>28838.588739999999</v>
      </c>
      <c r="J483" s="5">
        <v>20</v>
      </c>
      <c r="K483" s="11">
        <v>1976</v>
      </c>
      <c r="L483" s="11">
        <v>0</v>
      </c>
      <c r="M483" s="11">
        <v>0</v>
      </c>
      <c r="N483" s="11">
        <v>0</v>
      </c>
      <c r="O483" s="11">
        <v>0</v>
      </c>
      <c r="P483" s="11">
        <v>0</v>
      </c>
      <c r="Q483" s="11">
        <v>0</v>
      </c>
      <c r="R483" s="12">
        <v>229.78</v>
      </c>
      <c r="S483" s="12">
        <v>0</v>
      </c>
      <c r="T483" s="12">
        <v>0</v>
      </c>
      <c r="U483" s="12">
        <v>0</v>
      </c>
      <c r="V483" s="12">
        <v>0</v>
      </c>
      <c r="W483" s="12">
        <v>0</v>
      </c>
      <c r="X483" s="12">
        <v>0</v>
      </c>
      <c r="Y483" s="13">
        <v>4604.5739999999996</v>
      </c>
      <c r="Z483" s="13">
        <v>3632.3622400000004</v>
      </c>
      <c r="AA483" s="14">
        <f t="shared" si="49"/>
        <v>18683.080000000002</v>
      </c>
      <c r="AB483" s="10"/>
    </row>
    <row r="484" spans="1:28" x14ac:dyDescent="0.3">
      <c r="A484" s="5">
        <v>119</v>
      </c>
      <c r="B484" s="5" t="s">
        <v>416</v>
      </c>
      <c r="C484" s="5">
        <v>481</v>
      </c>
      <c r="D484" s="5" t="s">
        <v>416</v>
      </c>
      <c r="E484" s="26">
        <f t="shared" si="52"/>
        <v>192948.185</v>
      </c>
      <c r="F484" s="26">
        <f t="shared" si="53"/>
        <v>59871.076949999995</v>
      </c>
      <c r="G484" s="26">
        <f t="shared" si="50"/>
        <v>24946.282062499999</v>
      </c>
      <c r="H484" s="26">
        <f t="shared" si="54"/>
        <v>37563.573039999996</v>
      </c>
      <c r="I484" s="26">
        <f t="shared" si="51"/>
        <v>315329.11705249996</v>
      </c>
      <c r="J484" s="5">
        <v>85</v>
      </c>
      <c r="K484" s="11">
        <v>20407</v>
      </c>
      <c r="L484" s="11">
        <v>0</v>
      </c>
      <c r="M484" s="11">
        <v>0</v>
      </c>
      <c r="N484" s="11">
        <v>0</v>
      </c>
      <c r="O484" s="11">
        <v>0</v>
      </c>
      <c r="P484" s="11">
        <v>0</v>
      </c>
      <c r="Q484" s="11">
        <v>0</v>
      </c>
      <c r="R484" s="12">
        <v>230.08999999999997</v>
      </c>
      <c r="S484" s="12">
        <v>0</v>
      </c>
      <c r="T484" s="12">
        <v>0</v>
      </c>
      <c r="U484" s="12">
        <v>0</v>
      </c>
      <c r="V484" s="12">
        <v>0</v>
      </c>
      <c r="W484" s="12">
        <v>0</v>
      </c>
      <c r="X484" s="12">
        <v>0</v>
      </c>
      <c r="Y484" s="13">
        <v>59871.076949999995</v>
      </c>
      <c r="Z484" s="13">
        <v>37563.573039999996</v>
      </c>
      <c r="AA484" s="14">
        <f t="shared" si="49"/>
        <v>192948.185</v>
      </c>
      <c r="AB484" s="10"/>
    </row>
    <row r="485" spans="1:28" x14ac:dyDescent="0.3">
      <c r="A485" s="5">
        <v>3914</v>
      </c>
      <c r="B485" s="5" t="s">
        <v>493</v>
      </c>
      <c r="C485" s="5">
        <v>482</v>
      </c>
      <c r="D485" s="5" t="s">
        <v>493</v>
      </c>
      <c r="E485" s="26">
        <f t="shared" si="52"/>
        <v>86172.87</v>
      </c>
      <c r="F485" s="26">
        <f t="shared" si="53"/>
        <v>35437.966200000003</v>
      </c>
      <c r="G485" s="26">
        <f t="shared" si="50"/>
        <v>14765.819250000002</v>
      </c>
      <c r="H485" s="26">
        <f t="shared" si="54"/>
        <v>23235.596160000005</v>
      </c>
      <c r="I485" s="26">
        <f t="shared" si="51"/>
        <v>159612.25161000001</v>
      </c>
      <c r="J485" s="5">
        <v>46</v>
      </c>
      <c r="K485" s="11">
        <v>9114</v>
      </c>
      <c r="L485" s="11">
        <v>0</v>
      </c>
      <c r="M485" s="11">
        <v>0</v>
      </c>
      <c r="N485" s="11">
        <v>0</v>
      </c>
      <c r="O485" s="11">
        <v>0</v>
      </c>
      <c r="P485" s="11">
        <v>0</v>
      </c>
      <c r="Q485" s="11">
        <v>0</v>
      </c>
      <c r="R485" s="12">
        <v>318.68000000000006</v>
      </c>
      <c r="S485" s="12">
        <v>0</v>
      </c>
      <c r="T485" s="12">
        <v>0</v>
      </c>
      <c r="U485" s="12">
        <v>0</v>
      </c>
      <c r="V485" s="12">
        <v>0</v>
      </c>
      <c r="W485" s="12">
        <v>0</v>
      </c>
      <c r="X485" s="12">
        <v>0</v>
      </c>
      <c r="Y485" s="13">
        <v>35437.966200000003</v>
      </c>
      <c r="Z485" s="13">
        <v>23235.596160000005</v>
      </c>
      <c r="AA485" s="14">
        <f t="shared" si="49"/>
        <v>86172.87</v>
      </c>
      <c r="AB485" s="10"/>
    </row>
    <row r="486" spans="1:28" x14ac:dyDescent="0.3">
      <c r="A486" s="5">
        <v>19</v>
      </c>
      <c r="B486" s="5" t="s">
        <v>395</v>
      </c>
      <c r="C486" s="5">
        <v>483</v>
      </c>
      <c r="D486" s="5" t="s">
        <v>395</v>
      </c>
      <c r="E486" s="26">
        <f t="shared" si="52"/>
        <v>0</v>
      </c>
      <c r="F486" s="26">
        <f t="shared" si="53"/>
        <v>257946.30959999858</v>
      </c>
      <c r="G486" s="26">
        <f t="shared" si="50"/>
        <v>107477.62899999942</v>
      </c>
      <c r="H486" s="26">
        <f t="shared" si="54"/>
        <v>153858.22535999998</v>
      </c>
      <c r="I486" s="26">
        <f t="shared" si="51"/>
        <v>519282.163959998</v>
      </c>
      <c r="J486" s="5">
        <v>92</v>
      </c>
      <c r="K486" s="11">
        <v>0</v>
      </c>
      <c r="L486" s="11">
        <v>24570</v>
      </c>
      <c r="M486" s="11">
        <v>0</v>
      </c>
      <c r="N486" s="11">
        <v>0</v>
      </c>
      <c r="O486" s="11">
        <v>0</v>
      </c>
      <c r="P486" s="11">
        <v>7063</v>
      </c>
      <c r="Q486" s="11">
        <v>0</v>
      </c>
      <c r="R486" s="12">
        <v>0</v>
      </c>
      <c r="S486" s="12">
        <v>610.25</v>
      </c>
      <c r="T486" s="12">
        <v>0</v>
      </c>
      <c r="U486" s="12">
        <v>0</v>
      </c>
      <c r="V486" s="12">
        <v>0</v>
      </c>
      <c r="W486" s="12">
        <v>600.09</v>
      </c>
      <c r="X486" s="12">
        <v>0</v>
      </c>
      <c r="Y486" s="13">
        <v>257946.30959999858</v>
      </c>
      <c r="Z486" s="13">
        <v>153858.22535999998</v>
      </c>
      <c r="AA486" s="14">
        <f t="shared" si="49"/>
        <v>0</v>
      </c>
      <c r="AB486" s="10"/>
    </row>
    <row r="487" spans="1:28" x14ac:dyDescent="0.3">
      <c r="A487" s="5">
        <v>17</v>
      </c>
      <c r="B487" s="5" t="s">
        <v>394</v>
      </c>
      <c r="C487" s="5">
        <v>484</v>
      </c>
      <c r="D487" s="5" t="s">
        <v>394</v>
      </c>
      <c r="E487" s="26">
        <f t="shared" si="52"/>
        <v>254055.85</v>
      </c>
      <c r="F487" s="26">
        <f t="shared" si="53"/>
        <v>78066.754499999995</v>
      </c>
      <c r="G487" s="26">
        <f t="shared" si="50"/>
        <v>32527.814374999998</v>
      </c>
      <c r="H487" s="26">
        <f t="shared" si="54"/>
        <v>46270.14</v>
      </c>
      <c r="I487" s="26">
        <f t="shared" si="51"/>
        <v>410920.55887500005</v>
      </c>
      <c r="J487" s="5">
        <v>160</v>
      </c>
      <c r="K487" s="11">
        <v>26870</v>
      </c>
      <c r="L487" s="11">
        <v>0</v>
      </c>
      <c r="M487" s="11">
        <v>0</v>
      </c>
      <c r="N487" s="11">
        <v>0</v>
      </c>
      <c r="O487" s="11">
        <v>0</v>
      </c>
      <c r="P487" s="11">
        <v>0</v>
      </c>
      <c r="Q487" s="11">
        <v>0</v>
      </c>
      <c r="R487" s="12">
        <v>215.25</v>
      </c>
      <c r="S487" s="12">
        <v>0</v>
      </c>
      <c r="T487" s="12">
        <v>0</v>
      </c>
      <c r="U487" s="12">
        <v>0</v>
      </c>
      <c r="V487" s="12">
        <v>0</v>
      </c>
      <c r="W487" s="12">
        <v>0</v>
      </c>
      <c r="X487" s="12">
        <v>0</v>
      </c>
      <c r="Y487" s="13">
        <v>78066.754499999995</v>
      </c>
      <c r="Z487" s="13">
        <v>46270.14</v>
      </c>
      <c r="AA487" s="14">
        <f t="shared" si="49"/>
        <v>254055.85</v>
      </c>
      <c r="AB487" s="10"/>
    </row>
    <row r="488" spans="1:28" x14ac:dyDescent="0.3">
      <c r="A488" s="5">
        <v>1756</v>
      </c>
      <c r="B488" s="5" t="s">
        <v>306</v>
      </c>
      <c r="C488" s="5">
        <v>485</v>
      </c>
      <c r="D488" s="5" t="s">
        <v>306</v>
      </c>
      <c r="E488" s="26">
        <f t="shared" si="52"/>
        <v>800621.03500000003</v>
      </c>
      <c r="F488" s="26">
        <f t="shared" si="53"/>
        <v>358180.94463887194</v>
      </c>
      <c r="G488" s="26">
        <f t="shared" si="50"/>
        <v>149242.06026619664</v>
      </c>
      <c r="H488" s="26">
        <f t="shared" si="54"/>
        <v>212483.60186073172</v>
      </c>
      <c r="I488" s="26">
        <f t="shared" si="51"/>
        <v>1520527.6417658003</v>
      </c>
      <c r="J488" s="5">
        <v>300</v>
      </c>
      <c r="K488" s="11">
        <v>84677</v>
      </c>
      <c r="L488" s="11">
        <v>0</v>
      </c>
      <c r="M488" s="11">
        <v>0</v>
      </c>
      <c r="N488" s="11">
        <v>0</v>
      </c>
      <c r="O488" s="11">
        <v>0</v>
      </c>
      <c r="P488" s="11">
        <v>0</v>
      </c>
      <c r="Q488" s="11">
        <v>0</v>
      </c>
      <c r="R488" s="12">
        <v>313.66782281601218</v>
      </c>
      <c r="S488" s="12">
        <v>0</v>
      </c>
      <c r="T488" s="12">
        <v>0</v>
      </c>
      <c r="U488" s="12">
        <v>0</v>
      </c>
      <c r="V488" s="12">
        <v>0</v>
      </c>
      <c r="W488" s="12">
        <v>0</v>
      </c>
      <c r="X488" s="12">
        <v>0</v>
      </c>
      <c r="Y488" s="13">
        <v>358180.94463887194</v>
      </c>
      <c r="Z488" s="13">
        <v>212483.60186073172</v>
      </c>
      <c r="AA488" s="14">
        <f t="shared" si="49"/>
        <v>800621.03500000003</v>
      </c>
      <c r="AB488" s="10"/>
    </row>
    <row r="489" spans="1:28" x14ac:dyDescent="0.3">
      <c r="A489" s="5">
        <v>875</v>
      </c>
      <c r="B489" s="5" t="s">
        <v>307</v>
      </c>
      <c r="C489" s="5">
        <v>486</v>
      </c>
      <c r="D489" s="5" t="s">
        <v>307</v>
      </c>
      <c r="E489" s="26">
        <f t="shared" si="52"/>
        <v>197089.47500000001</v>
      </c>
      <c r="F489" s="26">
        <f t="shared" si="53"/>
        <v>74112.320401632343</v>
      </c>
      <c r="G489" s="26">
        <f t="shared" si="50"/>
        <v>30880.133500680146</v>
      </c>
      <c r="H489" s="26">
        <f t="shared" si="54"/>
        <v>48635.002080870574</v>
      </c>
      <c r="I489" s="26">
        <f t="shared" si="51"/>
        <v>350716.93098318303</v>
      </c>
      <c r="J489" s="5">
        <v>105</v>
      </c>
      <c r="K489" s="11">
        <v>20845</v>
      </c>
      <c r="L489" s="11">
        <v>0</v>
      </c>
      <c r="M489" s="11">
        <v>0</v>
      </c>
      <c r="N489" s="11">
        <v>0</v>
      </c>
      <c r="O489" s="11">
        <v>0</v>
      </c>
      <c r="P489" s="11">
        <v>0</v>
      </c>
      <c r="Q489" s="11">
        <v>0</v>
      </c>
      <c r="R489" s="12">
        <v>291.64669033863385</v>
      </c>
      <c r="S489" s="12">
        <v>0</v>
      </c>
      <c r="T489" s="12">
        <v>0</v>
      </c>
      <c r="U489" s="12">
        <v>0</v>
      </c>
      <c r="V489" s="12">
        <v>0</v>
      </c>
      <c r="W489" s="12">
        <v>0</v>
      </c>
      <c r="X489" s="12">
        <v>0</v>
      </c>
      <c r="Y489" s="13">
        <v>74112.320401632343</v>
      </c>
      <c r="Z489" s="13">
        <v>48635.002080870574</v>
      </c>
      <c r="AA489" s="14">
        <f t="shared" si="49"/>
        <v>197089.47500000001</v>
      </c>
      <c r="AB489" s="10"/>
    </row>
    <row r="490" spans="1:28" x14ac:dyDescent="0.3">
      <c r="A490" s="5">
        <v>888</v>
      </c>
      <c r="B490" s="5" t="s">
        <v>310</v>
      </c>
      <c r="C490" s="5">
        <v>487</v>
      </c>
      <c r="D490" s="5" t="s">
        <v>310</v>
      </c>
      <c r="E490" s="26">
        <f t="shared" si="52"/>
        <v>328069.59000000003</v>
      </c>
      <c r="F490" s="26">
        <f t="shared" si="53"/>
        <v>127415.60330429769</v>
      </c>
      <c r="G490" s="26">
        <f t="shared" si="50"/>
        <v>53089.834710124043</v>
      </c>
      <c r="H490" s="26">
        <f t="shared" si="54"/>
        <v>79030.590028958788</v>
      </c>
      <c r="I490" s="26">
        <f t="shared" si="51"/>
        <v>587605.61804338056</v>
      </c>
      <c r="J490" s="5">
        <v>120</v>
      </c>
      <c r="K490" s="11">
        <v>34698</v>
      </c>
      <c r="L490" s="11">
        <v>0</v>
      </c>
      <c r="M490" s="11">
        <v>0</v>
      </c>
      <c r="N490" s="11">
        <v>0</v>
      </c>
      <c r="O490" s="11">
        <v>0</v>
      </c>
      <c r="P490" s="11">
        <v>0</v>
      </c>
      <c r="Q490" s="11">
        <v>0</v>
      </c>
      <c r="R490" s="12">
        <v>284.70873691912641</v>
      </c>
      <c r="S490" s="12">
        <v>0</v>
      </c>
      <c r="T490" s="12">
        <v>0</v>
      </c>
      <c r="U490" s="12">
        <v>0</v>
      </c>
      <c r="V490" s="12">
        <v>0</v>
      </c>
      <c r="W490" s="12">
        <v>0</v>
      </c>
      <c r="X490" s="12">
        <v>0</v>
      </c>
      <c r="Y490" s="13">
        <v>127415.60330429769</v>
      </c>
      <c r="Z490" s="13">
        <v>79030.590028958788</v>
      </c>
      <c r="AA490" s="14">
        <f t="shared" si="49"/>
        <v>328069.59000000003</v>
      </c>
      <c r="AB490" s="10"/>
    </row>
    <row r="491" spans="1:28" x14ac:dyDescent="0.3">
      <c r="A491" s="5">
        <v>963</v>
      </c>
      <c r="B491" s="5" t="s">
        <v>311</v>
      </c>
      <c r="C491" s="5">
        <v>488</v>
      </c>
      <c r="D491" s="5" t="s">
        <v>311</v>
      </c>
      <c r="E491" s="26">
        <f t="shared" si="52"/>
        <v>371761.14500000002</v>
      </c>
      <c r="F491" s="26">
        <f t="shared" si="53"/>
        <v>103359.82125000001</v>
      </c>
      <c r="G491" s="26">
        <f t="shared" si="50"/>
        <v>43066.592187499999</v>
      </c>
      <c r="H491" s="26">
        <f t="shared" si="54"/>
        <v>61362.80416</v>
      </c>
      <c r="I491" s="26">
        <f t="shared" si="51"/>
        <v>579550.36259749997</v>
      </c>
      <c r="J491" s="5">
        <v>146</v>
      </c>
      <c r="K491" s="11">
        <v>39319</v>
      </c>
      <c r="L491" s="11">
        <v>0</v>
      </c>
      <c r="M491" s="11">
        <v>0</v>
      </c>
      <c r="N491" s="11">
        <v>0</v>
      </c>
      <c r="O491" s="11">
        <v>0</v>
      </c>
      <c r="P491" s="11">
        <v>0</v>
      </c>
      <c r="Q491" s="11">
        <v>0</v>
      </c>
      <c r="R491" s="12">
        <v>195.08</v>
      </c>
      <c r="S491" s="12">
        <v>0</v>
      </c>
      <c r="T491" s="12">
        <v>0</v>
      </c>
      <c r="U491" s="12">
        <v>0</v>
      </c>
      <c r="V491" s="12">
        <v>0</v>
      </c>
      <c r="W491" s="12">
        <v>0</v>
      </c>
      <c r="X491" s="12">
        <v>0</v>
      </c>
      <c r="Y491" s="13">
        <v>103359.82125000001</v>
      </c>
      <c r="Z491" s="13">
        <v>61362.80416</v>
      </c>
      <c r="AA491" s="14">
        <f t="shared" si="49"/>
        <v>371761.14500000002</v>
      </c>
      <c r="AB491" s="10"/>
    </row>
    <row r="492" spans="1:28" x14ac:dyDescent="0.3">
      <c r="A492" s="5">
        <v>548</v>
      </c>
      <c r="B492" s="5" t="s">
        <v>312</v>
      </c>
      <c r="C492" s="5">
        <v>489</v>
      </c>
      <c r="D492" s="5" t="s">
        <v>312</v>
      </c>
      <c r="E492" s="26">
        <f t="shared" si="52"/>
        <v>383220.60499999998</v>
      </c>
      <c r="F492" s="26">
        <f t="shared" si="53"/>
        <v>141674.08395</v>
      </c>
      <c r="G492" s="26">
        <f t="shared" si="50"/>
        <v>59030.868312499995</v>
      </c>
      <c r="H492" s="26">
        <f t="shared" si="54"/>
        <v>85173.464640000006</v>
      </c>
      <c r="I492" s="26">
        <f t="shared" si="51"/>
        <v>669099.02190249995</v>
      </c>
      <c r="J492" s="5">
        <v>266</v>
      </c>
      <c r="K492" s="11">
        <v>40531</v>
      </c>
      <c r="L492" s="11">
        <v>0</v>
      </c>
      <c r="M492" s="11">
        <v>0</v>
      </c>
      <c r="N492" s="11">
        <v>0</v>
      </c>
      <c r="O492" s="11">
        <v>0</v>
      </c>
      <c r="P492" s="11">
        <v>0</v>
      </c>
      <c r="Q492" s="11">
        <v>0</v>
      </c>
      <c r="R492" s="12">
        <v>262.68</v>
      </c>
      <c r="S492" s="12">
        <v>0</v>
      </c>
      <c r="T492" s="12">
        <v>0</v>
      </c>
      <c r="U492" s="12">
        <v>0</v>
      </c>
      <c r="V492" s="12">
        <v>0</v>
      </c>
      <c r="W492" s="12">
        <v>0</v>
      </c>
      <c r="X492" s="12">
        <v>0</v>
      </c>
      <c r="Y492" s="13">
        <v>141674.08395</v>
      </c>
      <c r="Z492" s="13">
        <v>85173.464640000006</v>
      </c>
      <c r="AA492" s="14">
        <f t="shared" si="49"/>
        <v>383220.60499999998</v>
      </c>
      <c r="AB492" s="10"/>
    </row>
    <row r="493" spans="1:28" x14ac:dyDescent="0.3">
      <c r="A493" s="5">
        <v>664</v>
      </c>
      <c r="B493" s="5" t="s">
        <v>313</v>
      </c>
      <c r="C493" s="5">
        <v>490</v>
      </c>
      <c r="D493" s="5" t="s">
        <v>313</v>
      </c>
      <c r="E493" s="26">
        <f t="shared" si="52"/>
        <v>141919.54999999999</v>
      </c>
      <c r="F493" s="26">
        <f t="shared" si="53"/>
        <v>40059.322167854487</v>
      </c>
      <c r="G493" s="26">
        <f t="shared" si="50"/>
        <v>16691.384236606034</v>
      </c>
      <c r="H493" s="26">
        <f t="shared" si="54"/>
        <v>23546.825422855727</v>
      </c>
      <c r="I493" s="26">
        <f t="shared" si="51"/>
        <v>222217.08182731626</v>
      </c>
      <c r="J493" s="5">
        <v>80</v>
      </c>
      <c r="K493" s="11">
        <v>15010</v>
      </c>
      <c r="L493" s="11">
        <v>0</v>
      </c>
      <c r="M493" s="11">
        <v>0</v>
      </c>
      <c r="N493" s="11">
        <v>0</v>
      </c>
      <c r="O493" s="11">
        <v>0</v>
      </c>
      <c r="P493" s="11">
        <v>0</v>
      </c>
      <c r="Q493" s="11">
        <v>0</v>
      </c>
      <c r="R493" s="12">
        <v>196.0928166460337</v>
      </c>
      <c r="S493" s="12">
        <v>0</v>
      </c>
      <c r="T493" s="12">
        <v>0</v>
      </c>
      <c r="U493" s="12">
        <v>0</v>
      </c>
      <c r="V493" s="12">
        <v>0</v>
      </c>
      <c r="W493" s="12">
        <v>0</v>
      </c>
      <c r="X493" s="12">
        <v>0</v>
      </c>
      <c r="Y493" s="13">
        <v>40059.322167854487</v>
      </c>
      <c r="Z493" s="13">
        <v>23546.825422855727</v>
      </c>
      <c r="AA493" s="14">
        <f t="shared" si="49"/>
        <v>141919.54999999999</v>
      </c>
      <c r="AB493" s="10"/>
    </row>
    <row r="494" spans="1:28" x14ac:dyDescent="0.3">
      <c r="A494" s="5">
        <v>931</v>
      </c>
      <c r="B494" s="5" t="s">
        <v>314</v>
      </c>
      <c r="C494" s="5">
        <v>491</v>
      </c>
      <c r="D494" s="5" t="s">
        <v>314</v>
      </c>
      <c r="E494" s="26">
        <f t="shared" si="52"/>
        <v>213664.09</v>
      </c>
      <c r="F494" s="26">
        <f t="shared" si="53"/>
        <v>87854.244599999976</v>
      </c>
      <c r="G494" s="26">
        <f t="shared" si="50"/>
        <v>36605.935249999988</v>
      </c>
      <c r="H494" s="26">
        <f t="shared" si="54"/>
        <v>51085.942719999992</v>
      </c>
      <c r="I494" s="26">
        <f t="shared" si="51"/>
        <v>389210.21256999992</v>
      </c>
      <c r="J494" s="5">
        <v>84</v>
      </c>
      <c r="K494" s="11">
        <v>22598</v>
      </c>
      <c r="L494" s="11">
        <v>0</v>
      </c>
      <c r="M494" s="11">
        <v>0</v>
      </c>
      <c r="N494" s="11">
        <v>0</v>
      </c>
      <c r="O494" s="11">
        <v>0</v>
      </c>
      <c r="P494" s="11">
        <v>0</v>
      </c>
      <c r="Q494" s="11">
        <v>0</v>
      </c>
      <c r="R494" s="12">
        <v>282.57999999999993</v>
      </c>
      <c r="S494" s="12">
        <v>0</v>
      </c>
      <c r="T494" s="12">
        <v>0</v>
      </c>
      <c r="U494" s="12">
        <v>0</v>
      </c>
      <c r="V494" s="12">
        <v>0</v>
      </c>
      <c r="W494" s="12">
        <v>0</v>
      </c>
      <c r="X494" s="12">
        <v>0</v>
      </c>
      <c r="Y494" s="13">
        <v>87854.244599999976</v>
      </c>
      <c r="Z494" s="13">
        <v>51085.942719999992</v>
      </c>
      <c r="AA494" s="14">
        <f t="shared" si="49"/>
        <v>213664.09</v>
      </c>
      <c r="AB494" s="10"/>
    </row>
    <row r="495" spans="1:28" x14ac:dyDescent="0.3">
      <c r="A495" s="5">
        <v>613</v>
      </c>
      <c r="B495" s="5" t="s">
        <v>478</v>
      </c>
      <c r="C495" s="5">
        <v>492</v>
      </c>
      <c r="D495" s="5" t="s">
        <v>478</v>
      </c>
      <c r="E495" s="26">
        <f t="shared" si="52"/>
        <v>303902.61</v>
      </c>
      <c r="F495" s="26">
        <f t="shared" si="53"/>
        <v>69795.424346664688</v>
      </c>
      <c r="G495" s="26">
        <f t="shared" si="50"/>
        <v>29081.426811110287</v>
      </c>
      <c r="H495" s="26">
        <f t="shared" si="54"/>
        <v>43295.207278221169</v>
      </c>
      <c r="I495" s="26">
        <f t="shared" si="51"/>
        <v>446074.66843599611</v>
      </c>
      <c r="J495" s="5">
        <v>120</v>
      </c>
      <c r="K495" s="11">
        <v>32142</v>
      </c>
      <c r="L495" s="11">
        <v>0</v>
      </c>
      <c r="M495" s="11">
        <v>0</v>
      </c>
      <c r="N495" s="11">
        <v>0</v>
      </c>
      <c r="O495" s="11">
        <v>0</v>
      </c>
      <c r="P495" s="11">
        <v>0</v>
      </c>
      <c r="Q495" s="11">
        <v>0</v>
      </c>
      <c r="R495" s="12">
        <v>168.37474051949619</v>
      </c>
      <c r="S495" s="12">
        <v>0</v>
      </c>
      <c r="T495" s="12">
        <v>0</v>
      </c>
      <c r="U495" s="12">
        <v>0</v>
      </c>
      <c r="V495" s="12">
        <v>0</v>
      </c>
      <c r="W495" s="12">
        <v>0</v>
      </c>
      <c r="X495" s="12">
        <v>0</v>
      </c>
      <c r="Y495" s="13">
        <v>69795.424346664688</v>
      </c>
      <c r="Z495" s="13">
        <v>43295.207278221169</v>
      </c>
      <c r="AA495" s="14">
        <f t="shared" si="49"/>
        <v>303902.61</v>
      </c>
      <c r="AB495" s="10"/>
    </row>
    <row r="496" spans="1:28" x14ac:dyDescent="0.3">
      <c r="A496" s="5">
        <v>1146</v>
      </c>
      <c r="B496" s="5" t="s">
        <v>545</v>
      </c>
      <c r="C496" s="5">
        <v>493</v>
      </c>
      <c r="D496" s="5" t="s">
        <v>545</v>
      </c>
      <c r="E496" s="26">
        <f t="shared" si="52"/>
        <v>0</v>
      </c>
      <c r="F496" s="26">
        <f t="shared" si="53"/>
        <v>311628.61980000121</v>
      </c>
      <c r="G496" s="26">
        <f t="shared" si="50"/>
        <v>129845.25825000049</v>
      </c>
      <c r="H496" s="26">
        <f t="shared" si="54"/>
        <v>186860.87712000002</v>
      </c>
      <c r="I496" s="26">
        <f t="shared" si="51"/>
        <v>628334.75517000165</v>
      </c>
      <c r="J496" s="5">
        <v>54</v>
      </c>
      <c r="K496" s="11">
        <v>0</v>
      </c>
      <c r="L496" s="11">
        <v>18372</v>
      </c>
      <c r="M496" s="11">
        <v>0</v>
      </c>
      <c r="N496" s="11">
        <v>0</v>
      </c>
      <c r="O496" s="11">
        <v>0</v>
      </c>
      <c r="P496" s="11">
        <v>0</v>
      </c>
      <c r="Q496" s="11">
        <v>0</v>
      </c>
      <c r="R496" s="12">
        <v>0</v>
      </c>
      <c r="S496" s="12">
        <v>1271.3700000000001</v>
      </c>
      <c r="T496" s="12">
        <v>0</v>
      </c>
      <c r="U496" s="12">
        <v>0</v>
      </c>
      <c r="V496" s="12">
        <v>0</v>
      </c>
      <c r="W496" s="12">
        <v>0</v>
      </c>
      <c r="X496" s="12">
        <v>0</v>
      </c>
      <c r="Y496" s="13">
        <v>311628.61980000121</v>
      </c>
      <c r="Z496" s="13">
        <v>186860.87712000002</v>
      </c>
      <c r="AA496" s="14">
        <f t="shared" si="49"/>
        <v>0</v>
      </c>
      <c r="AB496" s="10"/>
    </row>
    <row r="497" spans="1:28" x14ac:dyDescent="0.3">
      <c r="A497" s="5">
        <v>909</v>
      </c>
      <c r="B497" s="5" t="s">
        <v>218</v>
      </c>
      <c r="C497" s="5">
        <v>494</v>
      </c>
      <c r="D497" s="5" t="s">
        <v>218</v>
      </c>
      <c r="E497" s="26">
        <f t="shared" si="52"/>
        <v>339330.495</v>
      </c>
      <c r="F497" s="26">
        <f t="shared" si="53"/>
        <v>109551.38498503172</v>
      </c>
      <c r="G497" s="26">
        <f t="shared" si="50"/>
        <v>45646.410410429882</v>
      </c>
      <c r="H497" s="26">
        <f t="shared" si="54"/>
        <v>66951.760605350253</v>
      </c>
      <c r="I497" s="26">
        <f t="shared" si="51"/>
        <v>561480.05100081186</v>
      </c>
      <c r="J497" s="5">
        <v>149</v>
      </c>
      <c r="K497" s="11">
        <v>35889</v>
      </c>
      <c r="L497" s="11">
        <v>0</v>
      </c>
      <c r="M497" s="11">
        <v>0</v>
      </c>
      <c r="N497" s="11">
        <v>0</v>
      </c>
      <c r="O497" s="11">
        <v>0</v>
      </c>
      <c r="P497" s="11">
        <v>0</v>
      </c>
      <c r="Q497" s="11">
        <v>0</v>
      </c>
      <c r="R497" s="12">
        <v>233.19039470781524</v>
      </c>
      <c r="S497" s="12">
        <v>0</v>
      </c>
      <c r="T497" s="12">
        <v>0</v>
      </c>
      <c r="U497" s="12">
        <v>0</v>
      </c>
      <c r="V497" s="12">
        <v>0</v>
      </c>
      <c r="W497" s="12">
        <v>0</v>
      </c>
      <c r="X497" s="12">
        <v>0</v>
      </c>
      <c r="Y497" s="13">
        <v>109551.38498503172</v>
      </c>
      <c r="Z497" s="13">
        <v>66951.760605350253</v>
      </c>
      <c r="AA497" s="14">
        <f t="shared" si="49"/>
        <v>339330.495</v>
      </c>
      <c r="AB497" s="10"/>
    </row>
    <row r="498" spans="1:28" x14ac:dyDescent="0.3">
      <c r="A498" s="5">
        <v>60</v>
      </c>
      <c r="B498" s="5" t="s">
        <v>405</v>
      </c>
      <c r="C498" s="5">
        <v>495</v>
      </c>
      <c r="D498" s="5" t="s">
        <v>405</v>
      </c>
      <c r="E498" s="26">
        <f t="shared" si="52"/>
        <v>311372.06</v>
      </c>
      <c r="F498" s="26">
        <f t="shared" si="53"/>
        <v>102584.85299755099</v>
      </c>
      <c r="G498" s="26">
        <f t="shared" si="50"/>
        <v>42743.688748979577</v>
      </c>
      <c r="H498" s="26">
        <f t="shared" si="54"/>
        <v>67766.166398693866</v>
      </c>
      <c r="I498" s="26">
        <f t="shared" si="51"/>
        <v>524466.76814522443</v>
      </c>
      <c r="J498" s="5">
        <v>160</v>
      </c>
      <c r="K498" s="11">
        <v>32932</v>
      </c>
      <c r="L498" s="11">
        <v>0</v>
      </c>
      <c r="M498" s="11">
        <v>0</v>
      </c>
      <c r="N498" s="11">
        <v>0</v>
      </c>
      <c r="O498" s="11">
        <v>0</v>
      </c>
      <c r="P498" s="11">
        <v>0</v>
      </c>
      <c r="Q498" s="11">
        <v>0</v>
      </c>
      <c r="R498" s="12">
        <v>257.22005343850157</v>
      </c>
      <c r="S498" s="12">
        <v>0</v>
      </c>
      <c r="T498" s="12">
        <v>0</v>
      </c>
      <c r="U498" s="12">
        <v>0</v>
      </c>
      <c r="V498" s="12">
        <v>0</v>
      </c>
      <c r="W498" s="12">
        <v>0</v>
      </c>
      <c r="X498" s="12">
        <v>0</v>
      </c>
      <c r="Y498" s="13">
        <v>102584.85299755099</v>
      </c>
      <c r="Z498" s="13">
        <v>67766.166398693866</v>
      </c>
      <c r="AA498" s="14">
        <f t="shared" si="49"/>
        <v>311372.06</v>
      </c>
      <c r="AB498" s="10"/>
    </row>
    <row r="499" spans="1:28" x14ac:dyDescent="0.3">
      <c r="A499" s="5">
        <v>1080</v>
      </c>
      <c r="B499" s="5" t="s">
        <v>316</v>
      </c>
      <c r="C499" s="5">
        <v>496</v>
      </c>
      <c r="D499" s="5" t="s">
        <v>316</v>
      </c>
      <c r="E499" s="26">
        <f t="shared" si="52"/>
        <v>276889.67499999999</v>
      </c>
      <c r="F499" s="26">
        <f t="shared" si="53"/>
        <v>92155.958119211078</v>
      </c>
      <c r="G499" s="26">
        <f t="shared" si="50"/>
        <v>38398.315883004616</v>
      </c>
      <c r="H499" s="26">
        <f t="shared" si="54"/>
        <v>54800.677930245911</v>
      </c>
      <c r="I499" s="26">
        <f t="shared" si="51"/>
        <v>462244.62693246163</v>
      </c>
      <c r="J499" s="5">
        <v>160</v>
      </c>
      <c r="K499" s="11">
        <v>29285</v>
      </c>
      <c r="L499" s="11">
        <v>0</v>
      </c>
      <c r="M499" s="11">
        <v>0</v>
      </c>
      <c r="N499" s="11">
        <v>0</v>
      </c>
      <c r="O499" s="11">
        <v>0</v>
      </c>
      <c r="P499" s="11">
        <v>0</v>
      </c>
      <c r="Q499" s="11">
        <v>0</v>
      </c>
      <c r="R499" s="12">
        <v>233.91103777636124</v>
      </c>
      <c r="S499" s="12">
        <v>0</v>
      </c>
      <c r="T499" s="12">
        <v>0</v>
      </c>
      <c r="U499" s="12">
        <v>0</v>
      </c>
      <c r="V499" s="12">
        <v>0</v>
      </c>
      <c r="W499" s="12">
        <v>0</v>
      </c>
      <c r="X499" s="12">
        <v>0</v>
      </c>
      <c r="Y499" s="13">
        <v>92155.958119211078</v>
      </c>
      <c r="Z499" s="13">
        <v>54800.677930245911</v>
      </c>
      <c r="AA499" s="14">
        <f t="shared" si="49"/>
        <v>276889.67499999999</v>
      </c>
      <c r="AB499" s="10"/>
    </row>
    <row r="500" spans="1:28" x14ac:dyDescent="0.3">
      <c r="A500" s="5">
        <v>4323</v>
      </c>
      <c r="B500" s="5" t="s">
        <v>317</v>
      </c>
      <c r="C500" s="5">
        <v>497</v>
      </c>
      <c r="D500" s="5" t="s">
        <v>317</v>
      </c>
      <c r="E500" s="26">
        <f t="shared" si="52"/>
        <v>190357.51500000001</v>
      </c>
      <c r="F500" s="26">
        <f t="shared" si="53"/>
        <v>50396.925599999995</v>
      </c>
      <c r="G500" s="26">
        <f t="shared" si="50"/>
        <v>20998.718999999997</v>
      </c>
      <c r="H500" s="26">
        <f t="shared" si="54"/>
        <v>33942.627359999999</v>
      </c>
      <c r="I500" s="26">
        <f t="shared" si="51"/>
        <v>295695.78696</v>
      </c>
      <c r="J500" s="5">
        <v>120</v>
      </c>
      <c r="K500" s="11">
        <v>20133</v>
      </c>
      <c r="L500" s="11">
        <v>0</v>
      </c>
      <c r="M500" s="11">
        <v>0</v>
      </c>
      <c r="N500" s="11">
        <v>0</v>
      </c>
      <c r="O500" s="11">
        <v>0</v>
      </c>
      <c r="P500" s="11">
        <v>0</v>
      </c>
      <c r="Q500" s="11">
        <v>0</v>
      </c>
      <c r="R500" s="12">
        <v>210.73999999999998</v>
      </c>
      <c r="S500" s="12">
        <v>0</v>
      </c>
      <c r="T500" s="12">
        <v>0</v>
      </c>
      <c r="U500" s="12">
        <v>0</v>
      </c>
      <c r="V500" s="12">
        <v>0</v>
      </c>
      <c r="W500" s="12">
        <v>0</v>
      </c>
      <c r="X500" s="12">
        <v>0</v>
      </c>
      <c r="Y500" s="13">
        <v>50396.925599999995</v>
      </c>
      <c r="Z500" s="13">
        <v>33942.627359999999</v>
      </c>
      <c r="AA500" s="14">
        <f t="shared" si="49"/>
        <v>190357.51500000001</v>
      </c>
      <c r="AB500" s="10"/>
    </row>
    <row r="501" spans="1:28" x14ac:dyDescent="0.3">
      <c r="A501" s="5">
        <v>1115</v>
      </c>
      <c r="B501" s="5" t="s">
        <v>318</v>
      </c>
      <c r="C501" s="5">
        <v>498</v>
      </c>
      <c r="D501" s="5" t="s">
        <v>318</v>
      </c>
      <c r="E501" s="26">
        <f t="shared" si="52"/>
        <v>307192.95</v>
      </c>
      <c r="F501" s="26">
        <f t="shared" si="53"/>
        <v>112340.1834850867</v>
      </c>
      <c r="G501" s="26">
        <f t="shared" si="50"/>
        <v>46808.409785452794</v>
      </c>
      <c r="H501" s="26">
        <f t="shared" si="54"/>
        <v>68349.168525379573</v>
      </c>
      <c r="I501" s="26">
        <f t="shared" si="51"/>
        <v>534690.71179591911</v>
      </c>
      <c r="J501" s="5">
        <v>120</v>
      </c>
      <c r="K501" s="11">
        <v>32490</v>
      </c>
      <c r="L501" s="11">
        <v>0</v>
      </c>
      <c r="M501" s="11">
        <v>0</v>
      </c>
      <c r="N501" s="11">
        <v>0</v>
      </c>
      <c r="O501" s="11">
        <v>0</v>
      </c>
      <c r="P501" s="11">
        <v>0</v>
      </c>
      <c r="Q501" s="11">
        <v>0</v>
      </c>
      <c r="R501" s="12">
        <v>262.96232889111872</v>
      </c>
      <c r="S501" s="12">
        <v>0</v>
      </c>
      <c r="T501" s="12">
        <v>0</v>
      </c>
      <c r="U501" s="12">
        <v>0</v>
      </c>
      <c r="V501" s="12">
        <v>0</v>
      </c>
      <c r="W501" s="12">
        <v>0</v>
      </c>
      <c r="X501" s="12">
        <v>0</v>
      </c>
      <c r="Y501" s="13">
        <v>112340.1834850867</v>
      </c>
      <c r="Z501" s="13">
        <v>68349.168525379573</v>
      </c>
      <c r="AA501" s="14">
        <f t="shared" si="49"/>
        <v>307192.95</v>
      </c>
      <c r="AB501" s="10"/>
    </row>
    <row r="502" spans="1:28" x14ac:dyDescent="0.3">
      <c r="A502" s="5">
        <v>4710</v>
      </c>
      <c r="B502" s="5" t="s">
        <v>531</v>
      </c>
      <c r="C502" s="5">
        <v>499</v>
      </c>
      <c r="D502" s="5" t="s">
        <v>531</v>
      </c>
      <c r="E502" s="26">
        <f t="shared" si="52"/>
        <v>665537.44999999995</v>
      </c>
      <c r="F502" s="26">
        <f t="shared" si="53"/>
        <v>212458.13699999999</v>
      </c>
      <c r="G502" s="26">
        <f t="shared" si="50"/>
        <v>88524.223750000005</v>
      </c>
      <c r="H502" s="26">
        <f t="shared" si="54"/>
        <v>131128.1232</v>
      </c>
      <c r="I502" s="26">
        <f t="shared" si="51"/>
        <v>1097647.93395</v>
      </c>
      <c r="J502" s="5">
        <v>258</v>
      </c>
      <c r="K502" s="11">
        <v>70390</v>
      </c>
      <c r="L502" s="11">
        <v>0</v>
      </c>
      <c r="M502" s="11">
        <v>0</v>
      </c>
      <c r="N502" s="11">
        <v>0</v>
      </c>
      <c r="O502" s="11">
        <v>0</v>
      </c>
      <c r="P502" s="11">
        <v>0</v>
      </c>
      <c r="Q502" s="11">
        <v>0</v>
      </c>
      <c r="R502" s="12">
        <v>232.85999999999999</v>
      </c>
      <c r="S502" s="12">
        <v>0</v>
      </c>
      <c r="T502" s="12">
        <v>0</v>
      </c>
      <c r="U502" s="12">
        <v>0</v>
      </c>
      <c r="V502" s="12">
        <v>0</v>
      </c>
      <c r="W502" s="12">
        <v>0</v>
      </c>
      <c r="X502" s="12">
        <v>0</v>
      </c>
      <c r="Y502" s="13">
        <v>212458.13699999999</v>
      </c>
      <c r="Z502" s="13">
        <v>131128.1232</v>
      </c>
      <c r="AA502" s="14">
        <f t="shared" si="49"/>
        <v>665537.44999999995</v>
      </c>
      <c r="AB502" s="10"/>
    </row>
    <row r="503" spans="1:28" x14ac:dyDescent="0.3">
      <c r="A503" s="5">
        <v>3089</v>
      </c>
      <c r="B503" s="5" t="s">
        <v>588</v>
      </c>
      <c r="C503" s="5">
        <v>500</v>
      </c>
      <c r="D503" s="5" t="s">
        <v>588</v>
      </c>
      <c r="E503" s="26">
        <f t="shared" si="52"/>
        <v>997805.06</v>
      </c>
      <c r="F503" s="26">
        <f t="shared" si="53"/>
        <v>795073.53434603231</v>
      </c>
      <c r="G503" s="26">
        <f t="shared" si="50"/>
        <v>331280.6393108468</v>
      </c>
      <c r="H503" s="26">
        <f t="shared" si="54"/>
        <v>464683.46023788361</v>
      </c>
      <c r="I503" s="26">
        <f t="shared" si="51"/>
        <v>2588842.693894763</v>
      </c>
      <c r="J503" s="5">
        <v>559</v>
      </c>
      <c r="K503" s="11">
        <v>105532</v>
      </c>
      <c r="L503" s="11">
        <v>0</v>
      </c>
      <c r="M503" s="11">
        <v>0</v>
      </c>
      <c r="N503" s="11">
        <v>49842</v>
      </c>
      <c r="O503" s="11">
        <v>0</v>
      </c>
      <c r="P503" s="11">
        <v>0</v>
      </c>
      <c r="Q503" s="11">
        <v>17252</v>
      </c>
      <c r="R503" s="12">
        <v>325.5378415052823</v>
      </c>
      <c r="S503" s="12">
        <v>0</v>
      </c>
      <c r="T503" s="12">
        <v>0</v>
      </c>
      <c r="U503" s="12">
        <v>476.12</v>
      </c>
      <c r="V503" s="12">
        <v>0</v>
      </c>
      <c r="W503" s="12">
        <v>0</v>
      </c>
      <c r="X503" s="12">
        <v>0</v>
      </c>
      <c r="Y503" s="13">
        <v>795073.53434603231</v>
      </c>
      <c r="Z503" s="13">
        <v>464683.46023788361</v>
      </c>
      <c r="AA503" s="14">
        <f t="shared" si="49"/>
        <v>997805.06</v>
      </c>
      <c r="AB503" s="10"/>
    </row>
    <row r="504" spans="1:28" x14ac:dyDescent="0.3">
      <c r="A504" s="5">
        <v>23</v>
      </c>
      <c r="B504" s="5" t="s">
        <v>319</v>
      </c>
      <c r="C504" s="5">
        <v>501</v>
      </c>
      <c r="D504" s="5" t="s">
        <v>319</v>
      </c>
      <c r="E504" s="26">
        <f t="shared" si="52"/>
        <v>801490.89500000002</v>
      </c>
      <c r="F504" s="26">
        <f t="shared" si="53"/>
        <v>235363.3380168046</v>
      </c>
      <c r="G504" s="26">
        <f t="shared" si="50"/>
        <v>98068.057507001926</v>
      </c>
      <c r="H504" s="26">
        <f t="shared" si="54"/>
        <v>141626.44208896245</v>
      </c>
      <c r="I504" s="26">
        <f t="shared" si="51"/>
        <v>1276548.7326127691</v>
      </c>
      <c r="J504" s="5">
        <v>300</v>
      </c>
      <c r="K504" s="11">
        <v>84769</v>
      </c>
      <c r="L504" s="11">
        <v>0</v>
      </c>
      <c r="M504" s="11">
        <v>0</v>
      </c>
      <c r="N504" s="11">
        <v>0</v>
      </c>
      <c r="O504" s="11">
        <v>0</v>
      </c>
      <c r="P504" s="11">
        <v>0</v>
      </c>
      <c r="Q504" s="11">
        <v>0</v>
      </c>
      <c r="R504" s="12">
        <v>208.84173767674866</v>
      </c>
      <c r="S504" s="12">
        <v>0</v>
      </c>
      <c r="T504" s="12">
        <v>0</v>
      </c>
      <c r="U504" s="12">
        <v>0</v>
      </c>
      <c r="V504" s="12">
        <v>0</v>
      </c>
      <c r="W504" s="12">
        <v>0</v>
      </c>
      <c r="X504" s="12">
        <v>0</v>
      </c>
      <c r="Y504" s="13">
        <v>235363.3380168046</v>
      </c>
      <c r="Z504" s="13">
        <v>141626.44208896245</v>
      </c>
      <c r="AA504" s="14">
        <f t="shared" si="49"/>
        <v>801490.89500000002</v>
      </c>
      <c r="AB504" s="10"/>
    </row>
    <row r="505" spans="1:28" x14ac:dyDescent="0.3">
      <c r="A505" s="5">
        <v>1739</v>
      </c>
      <c r="B505" s="5" t="s">
        <v>85</v>
      </c>
      <c r="C505" s="5">
        <v>502</v>
      </c>
      <c r="D505" s="5" t="s">
        <v>85</v>
      </c>
      <c r="E505" s="26">
        <f t="shared" si="52"/>
        <v>971860.54</v>
      </c>
      <c r="F505" s="26">
        <f t="shared" si="53"/>
        <v>433114.48289999994</v>
      </c>
      <c r="G505" s="26">
        <f t="shared" si="50"/>
        <v>180464.367875</v>
      </c>
      <c r="H505" s="26">
        <f t="shared" si="54"/>
        <v>312304.88143999997</v>
      </c>
      <c r="I505" s="26">
        <f t="shared" si="51"/>
        <v>1897744.2722149999</v>
      </c>
      <c r="J505" s="5">
        <v>390</v>
      </c>
      <c r="K505" s="11">
        <v>102788</v>
      </c>
      <c r="L505" s="11">
        <v>0</v>
      </c>
      <c r="M505" s="11">
        <v>0</v>
      </c>
      <c r="N505" s="11">
        <v>0</v>
      </c>
      <c r="O505" s="11">
        <v>5618</v>
      </c>
      <c r="P505" s="11">
        <v>5557</v>
      </c>
      <c r="Q505" s="11">
        <v>0</v>
      </c>
      <c r="R505" s="12">
        <v>349.13999999999993</v>
      </c>
      <c r="S505" s="12">
        <v>0</v>
      </c>
      <c r="T505" s="12">
        <v>0</v>
      </c>
      <c r="U505" s="12">
        <v>0</v>
      </c>
      <c r="V505" s="12">
        <v>0</v>
      </c>
      <c r="W505" s="12">
        <v>566.98</v>
      </c>
      <c r="X505" s="12">
        <v>0</v>
      </c>
      <c r="Y505" s="13">
        <v>433114.48289999994</v>
      </c>
      <c r="Z505" s="13">
        <v>312304.88143999997</v>
      </c>
      <c r="AA505" s="14">
        <f t="shared" si="49"/>
        <v>971860.54</v>
      </c>
      <c r="AB505" s="10"/>
    </row>
    <row r="506" spans="1:28" x14ac:dyDescent="0.3">
      <c r="A506" s="5">
        <v>9186</v>
      </c>
      <c r="B506" s="5" t="s">
        <v>470</v>
      </c>
      <c r="C506" s="5">
        <v>503</v>
      </c>
      <c r="D506" s="5" t="s">
        <v>470</v>
      </c>
      <c r="E506" s="26">
        <f t="shared" si="52"/>
        <v>24970.654999999999</v>
      </c>
      <c r="F506" s="26">
        <f t="shared" si="53"/>
        <v>8003.8146000000006</v>
      </c>
      <c r="G506" s="26">
        <f t="shared" si="50"/>
        <v>3334.9227500000002</v>
      </c>
      <c r="H506" s="26">
        <f t="shared" si="54"/>
        <v>5317.2837600000003</v>
      </c>
      <c r="I506" s="26">
        <f t="shared" si="51"/>
        <v>41626.676109999993</v>
      </c>
      <c r="J506" s="5">
        <v>56</v>
      </c>
      <c r="K506" s="11">
        <v>2641</v>
      </c>
      <c r="L506" s="11">
        <v>0</v>
      </c>
      <c r="M506" s="11">
        <v>0</v>
      </c>
      <c r="N506" s="11">
        <v>0</v>
      </c>
      <c r="O506" s="11">
        <v>0</v>
      </c>
      <c r="P506" s="11">
        <v>0</v>
      </c>
      <c r="Q506" s="11">
        <v>0</v>
      </c>
      <c r="R506" s="12">
        <v>251.67</v>
      </c>
      <c r="S506" s="12">
        <v>0</v>
      </c>
      <c r="T506" s="12">
        <v>0</v>
      </c>
      <c r="U506" s="12">
        <v>0</v>
      </c>
      <c r="V506" s="12">
        <v>0</v>
      </c>
      <c r="W506" s="12">
        <v>0</v>
      </c>
      <c r="X506" s="12">
        <v>0</v>
      </c>
      <c r="Y506" s="13">
        <v>8003.8146000000006</v>
      </c>
      <c r="Z506" s="13">
        <v>5317.2837600000003</v>
      </c>
      <c r="AA506" s="14">
        <f t="shared" si="49"/>
        <v>24970.654999999999</v>
      </c>
      <c r="AB506" s="10"/>
    </row>
    <row r="507" spans="1:28" x14ac:dyDescent="0.3">
      <c r="A507" s="5">
        <v>195</v>
      </c>
      <c r="B507" s="5" t="s">
        <v>322</v>
      </c>
      <c r="C507" s="5">
        <v>504</v>
      </c>
      <c r="D507" s="5" t="s">
        <v>322</v>
      </c>
      <c r="E507" s="26">
        <f t="shared" si="52"/>
        <v>274138.27</v>
      </c>
      <c r="F507" s="26">
        <f t="shared" si="53"/>
        <v>82710.69549753303</v>
      </c>
      <c r="G507" s="26">
        <f t="shared" si="50"/>
        <v>34462.789790638766</v>
      </c>
      <c r="H507" s="26">
        <f t="shared" si="54"/>
        <v>49495.976852017608</v>
      </c>
      <c r="I507" s="26">
        <f t="shared" si="51"/>
        <v>440807.73214018944</v>
      </c>
      <c r="J507" s="5">
        <v>120</v>
      </c>
      <c r="K507" s="11">
        <v>28994</v>
      </c>
      <c r="L507" s="11">
        <v>0</v>
      </c>
      <c r="M507" s="11">
        <v>0</v>
      </c>
      <c r="N507" s="11">
        <v>0</v>
      </c>
      <c r="O507" s="11">
        <v>0</v>
      </c>
      <c r="P507" s="11">
        <v>0</v>
      </c>
      <c r="Q507" s="11">
        <v>0</v>
      </c>
      <c r="R507" s="12">
        <v>213.38887723329657</v>
      </c>
      <c r="S507" s="12">
        <v>0</v>
      </c>
      <c r="T507" s="12">
        <v>0</v>
      </c>
      <c r="U507" s="12">
        <v>0</v>
      </c>
      <c r="V507" s="12">
        <v>0</v>
      </c>
      <c r="W507" s="12">
        <v>0</v>
      </c>
      <c r="X507" s="12">
        <v>0</v>
      </c>
      <c r="Y507" s="13">
        <v>82710.69549753303</v>
      </c>
      <c r="Z507" s="13">
        <v>49495.976852017608</v>
      </c>
      <c r="AA507" s="14">
        <f t="shared" si="49"/>
        <v>274138.27</v>
      </c>
      <c r="AB507" s="10"/>
    </row>
    <row r="508" spans="1:28" x14ac:dyDescent="0.3">
      <c r="A508" s="5">
        <v>463</v>
      </c>
      <c r="B508" s="5" t="s">
        <v>461</v>
      </c>
      <c r="C508" s="5">
        <v>505</v>
      </c>
      <c r="D508" s="5" t="s">
        <v>461</v>
      </c>
      <c r="E508" s="26">
        <f t="shared" si="52"/>
        <v>83969.854999999996</v>
      </c>
      <c r="F508" s="26">
        <f t="shared" si="53"/>
        <v>25630.629802568281</v>
      </c>
      <c r="G508" s="26">
        <f t="shared" si="50"/>
        <v>10679.429084403451</v>
      </c>
      <c r="H508" s="26">
        <f t="shared" si="54"/>
        <v>16274.28890803642</v>
      </c>
      <c r="I508" s="26">
        <f t="shared" si="51"/>
        <v>136554.20279500814</v>
      </c>
      <c r="J508" s="5">
        <v>54</v>
      </c>
      <c r="K508" s="11">
        <v>8881</v>
      </c>
      <c r="L508" s="11">
        <v>0</v>
      </c>
      <c r="M508" s="11">
        <v>0</v>
      </c>
      <c r="N508" s="11">
        <v>0</v>
      </c>
      <c r="O508" s="11">
        <v>0</v>
      </c>
      <c r="P508" s="11">
        <v>0</v>
      </c>
      <c r="Q508" s="11">
        <v>0</v>
      </c>
      <c r="R508" s="12">
        <v>229.06047894432524</v>
      </c>
      <c r="S508" s="12">
        <v>0</v>
      </c>
      <c r="T508" s="12">
        <v>0</v>
      </c>
      <c r="U508" s="12">
        <v>0</v>
      </c>
      <c r="V508" s="12">
        <v>0</v>
      </c>
      <c r="W508" s="12">
        <v>0</v>
      </c>
      <c r="X508" s="12">
        <v>0</v>
      </c>
      <c r="Y508" s="13">
        <v>25630.629802568281</v>
      </c>
      <c r="Z508" s="13">
        <v>16274.28890803642</v>
      </c>
      <c r="AA508" s="14">
        <f t="shared" si="49"/>
        <v>83969.854999999996</v>
      </c>
      <c r="AB508" s="10"/>
    </row>
    <row r="509" spans="1:28" x14ac:dyDescent="0.3">
      <c r="A509" s="5">
        <v>766</v>
      </c>
      <c r="B509" s="5" t="s">
        <v>141</v>
      </c>
      <c r="C509" s="5">
        <v>506</v>
      </c>
      <c r="D509" s="5" t="s">
        <v>141</v>
      </c>
      <c r="E509" s="26">
        <f t="shared" si="52"/>
        <v>170464.19500000001</v>
      </c>
      <c r="F509" s="26">
        <f t="shared" si="53"/>
        <v>47819.177537848125</v>
      </c>
      <c r="G509" s="26">
        <f t="shared" si="50"/>
        <v>19924.657307436719</v>
      </c>
      <c r="H509" s="26">
        <f t="shared" si="54"/>
        <v>28721.377273519</v>
      </c>
      <c r="I509" s="26">
        <f t="shared" si="51"/>
        <v>266929.40711880382</v>
      </c>
      <c r="J509" s="5">
        <v>82</v>
      </c>
      <c r="K509" s="11">
        <v>18029</v>
      </c>
      <c r="L509" s="11">
        <v>0</v>
      </c>
      <c r="M509" s="11">
        <v>0</v>
      </c>
      <c r="N509" s="11">
        <v>0</v>
      </c>
      <c r="O509" s="11">
        <v>0</v>
      </c>
      <c r="P509" s="11">
        <v>0</v>
      </c>
      <c r="Q509" s="11">
        <v>0</v>
      </c>
      <c r="R509" s="12">
        <v>199.1331831599021</v>
      </c>
      <c r="S509" s="12">
        <v>0</v>
      </c>
      <c r="T509" s="12">
        <v>0</v>
      </c>
      <c r="U509" s="12">
        <v>0</v>
      </c>
      <c r="V509" s="12">
        <v>0</v>
      </c>
      <c r="W509" s="12">
        <v>0</v>
      </c>
      <c r="X509" s="12">
        <v>0</v>
      </c>
      <c r="Y509" s="13">
        <v>47819.177537848125</v>
      </c>
      <c r="Z509" s="13">
        <v>28721.377273519</v>
      </c>
      <c r="AA509" s="14">
        <f t="shared" si="49"/>
        <v>170464.19500000001</v>
      </c>
      <c r="AB509" s="10"/>
    </row>
    <row r="510" spans="1:28" x14ac:dyDescent="0.3">
      <c r="A510" s="5">
        <v>1383</v>
      </c>
      <c r="B510" s="5" t="s">
        <v>61</v>
      </c>
      <c r="C510" s="5">
        <v>507</v>
      </c>
      <c r="D510" s="5" t="s">
        <v>61</v>
      </c>
      <c r="E510" s="26">
        <f t="shared" si="52"/>
        <v>401383.66</v>
      </c>
      <c r="F510" s="26">
        <f t="shared" si="53"/>
        <v>148797.6689813078</v>
      </c>
      <c r="G510" s="26">
        <f t="shared" si="50"/>
        <v>61999.028742211587</v>
      </c>
      <c r="H510" s="26">
        <f t="shared" si="54"/>
        <v>87638.594870030836</v>
      </c>
      <c r="I510" s="26">
        <f t="shared" si="51"/>
        <v>699818.95259355032</v>
      </c>
      <c r="J510" s="5">
        <v>189</v>
      </c>
      <c r="K510" s="11">
        <v>42452</v>
      </c>
      <c r="L510" s="11">
        <v>0</v>
      </c>
      <c r="M510" s="11">
        <v>0</v>
      </c>
      <c r="N510" s="11">
        <v>0</v>
      </c>
      <c r="O510" s="11">
        <v>0</v>
      </c>
      <c r="P510" s="11">
        <v>0</v>
      </c>
      <c r="Q510" s="11">
        <v>0</v>
      </c>
      <c r="R510" s="12">
        <v>258.05202013459564</v>
      </c>
      <c r="S510" s="12">
        <v>0</v>
      </c>
      <c r="T510" s="12">
        <v>0</v>
      </c>
      <c r="U510" s="12">
        <v>0</v>
      </c>
      <c r="V510" s="12">
        <v>0</v>
      </c>
      <c r="W510" s="12">
        <v>0</v>
      </c>
      <c r="X510" s="12">
        <v>0</v>
      </c>
      <c r="Y510" s="13">
        <v>148797.6689813078</v>
      </c>
      <c r="Z510" s="13">
        <v>87638.594870030836</v>
      </c>
      <c r="AA510" s="14">
        <f t="shared" si="49"/>
        <v>401383.66</v>
      </c>
      <c r="AB510" s="10"/>
    </row>
    <row r="511" spans="1:28" x14ac:dyDescent="0.3">
      <c r="A511" s="5">
        <v>1234</v>
      </c>
      <c r="B511" s="5" t="s">
        <v>163</v>
      </c>
      <c r="C511" s="5">
        <v>508</v>
      </c>
      <c r="D511" s="5" t="s">
        <v>163</v>
      </c>
      <c r="E511" s="26">
        <f t="shared" si="52"/>
        <v>1083259.3500000001</v>
      </c>
      <c r="F511" s="26">
        <f t="shared" si="53"/>
        <v>492090.04264227784</v>
      </c>
      <c r="G511" s="26">
        <f t="shared" si="50"/>
        <v>205037.51776761576</v>
      </c>
      <c r="H511" s="26">
        <f t="shared" si="54"/>
        <v>280403.43314254825</v>
      </c>
      <c r="I511" s="26">
        <f t="shared" si="51"/>
        <v>2060790.343552442</v>
      </c>
      <c r="J511" s="5">
        <v>385</v>
      </c>
      <c r="K511" s="11">
        <v>114570</v>
      </c>
      <c r="L511" s="11">
        <v>0</v>
      </c>
      <c r="M511" s="11">
        <v>0</v>
      </c>
      <c r="N511" s="11">
        <v>0</v>
      </c>
      <c r="O511" s="11">
        <v>0</v>
      </c>
      <c r="P511" s="11">
        <v>0</v>
      </c>
      <c r="Q511" s="11">
        <v>0</v>
      </c>
      <c r="R511" s="12">
        <v>305.93025349409555</v>
      </c>
      <c r="S511" s="12">
        <v>0</v>
      </c>
      <c r="T511" s="12">
        <v>0</v>
      </c>
      <c r="U511" s="12">
        <v>0</v>
      </c>
      <c r="V511" s="12">
        <v>0</v>
      </c>
      <c r="W511" s="12">
        <v>0</v>
      </c>
      <c r="X511" s="12">
        <v>0</v>
      </c>
      <c r="Y511" s="13">
        <v>492090.04264227784</v>
      </c>
      <c r="Z511" s="13">
        <v>280403.43314254825</v>
      </c>
      <c r="AA511" s="14">
        <f t="shared" si="49"/>
        <v>1083259.3500000001</v>
      </c>
      <c r="AB511" s="10"/>
    </row>
    <row r="512" spans="1:28" x14ac:dyDescent="0.3">
      <c r="A512" s="5">
        <v>92</v>
      </c>
      <c r="B512" s="5" t="s">
        <v>412</v>
      </c>
      <c r="C512" s="5">
        <v>509</v>
      </c>
      <c r="D512" s="5" t="s">
        <v>412</v>
      </c>
      <c r="E512" s="26">
        <f t="shared" si="52"/>
        <v>652092.44000000006</v>
      </c>
      <c r="F512" s="26">
        <f t="shared" si="53"/>
        <v>206360.41785752107</v>
      </c>
      <c r="G512" s="26">
        <f t="shared" si="50"/>
        <v>85983.507440633781</v>
      </c>
      <c r="H512" s="26">
        <f t="shared" si="54"/>
        <v>127466.41272401124</v>
      </c>
      <c r="I512" s="26">
        <f t="shared" si="51"/>
        <v>1071902.7780221663</v>
      </c>
      <c r="J512" s="5">
        <v>300</v>
      </c>
      <c r="K512" s="11">
        <v>68968</v>
      </c>
      <c r="L512" s="11">
        <v>0</v>
      </c>
      <c r="M512" s="11">
        <v>0</v>
      </c>
      <c r="N512" s="11">
        <v>0</v>
      </c>
      <c r="O512" s="11">
        <v>0</v>
      </c>
      <c r="P512" s="11">
        <v>0</v>
      </c>
      <c r="Q512" s="11">
        <v>0</v>
      </c>
      <c r="R512" s="12">
        <v>231.02455617824796</v>
      </c>
      <c r="S512" s="12">
        <v>0</v>
      </c>
      <c r="T512" s="12">
        <v>0</v>
      </c>
      <c r="U512" s="12">
        <v>0</v>
      </c>
      <c r="V512" s="12">
        <v>0</v>
      </c>
      <c r="W512" s="12">
        <v>0</v>
      </c>
      <c r="X512" s="12">
        <v>0</v>
      </c>
      <c r="Y512" s="13">
        <v>206360.41785752107</v>
      </c>
      <c r="Z512" s="13">
        <v>127466.41272401124</v>
      </c>
      <c r="AA512" s="14">
        <f t="shared" si="49"/>
        <v>652092.44000000006</v>
      </c>
      <c r="AB512" s="10"/>
    </row>
    <row r="513" spans="1:28" x14ac:dyDescent="0.3">
      <c r="A513" s="5">
        <v>657</v>
      </c>
      <c r="B513" s="5" t="s">
        <v>483</v>
      </c>
      <c r="C513" s="5">
        <v>510</v>
      </c>
      <c r="D513" s="5" t="s">
        <v>483</v>
      </c>
      <c r="E513" s="26">
        <f t="shared" si="52"/>
        <v>248146.47500000001</v>
      </c>
      <c r="F513" s="26">
        <f t="shared" si="53"/>
        <v>73306.221749999982</v>
      </c>
      <c r="G513" s="26">
        <f t="shared" si="50"/>
        <v>30544.25906249999</v>
      </c>
      <c r="H513" s="26">
        <f t="shared" si="54"/>
        <v>51732.044399999999</v>
      </c>
      <c r="I513" s="26">
        <f t="shared" si="51"/>
        <v>403729.00021249999</v>
      </c>
      <c r="J513" s="5">
        <v>156</v>
      </c>
      <c r="K513" s="11">
        <v>26245</v>
      </c>
      <c r="L513" s="11">
        <v>0</v>
      </c>
      <c r="M513" s="11">
        <v>0</v>
      </c>
      <c r="N513" s="11">
        <v>0</v>
      </c>
      <c r="O513" s="11">
        <v>0</v>
      </c>
      <c r="P513" s="11">
        <v>0</v>
      </c>
      <c r="Q513" s="11">
        <v>0</v>
      </c>
      <c r="R513" s="12">
        <v>246.39</v>
      </c>
      <c r="S513" s="12">
        <v>0</v>
      </c>
      <c r="T513" s="12">
        <v>0</v>
      </c>
      <c r="U513" s="12">
        <v>0</v>
      </c>
      <c r="V513" s="12">
        <v>0</v>
      </c>
      <c r="W513" s="12">
        <v>0</v>
      </c>
      <c r="X513" s="12">
        <v>0</v>
      </c>
      <c r="Y513" s="13">
        <v>73306.221749999982</v>
      </c>
      <c r="Z513" s="13">
        <v>51732.044399999999</v>
      </c>
      <c r="AA513" s="14">
        <f t="shared" si="49"/>
        <v>248146.47500000001</v>
      </c>
      <c r="AB513" s="10"/>
    </row>
    <row r="514" spans="1:28" x14ac:dyDescent="0.3">
      <c r="A514" s="5">
        <v>202</v>
      </c>
      <c r="B514" s="5" t="s">
        <v>348</v>
      </c>
      <c r="C514" s="5">
        <v>511</v>
      </c>
      <c r="D514" s="5" t="s">
        <v>348</v>
      </c>
      <c r="E514" s="26">
        <f t="shared" si="52"/>
        <v>196569.45</v>
      </c>
      <c r="F514" s="26">
        <f t="shared" si="53"/>
        <v>55316.90543280269</v>
      </c>
      <c r="G514" s="26">
        <f t="shared" si="50"/>
        <v>23048.710597001122</v>
      </c>
      <c r="H514" s="26">
        <f t="shared" si="54"/>
        <v>33577.189564161439</v>
      </c>
      <c r="I514" s="26">
        <f t="shared" si="51"/>
        <v>308512.2555939653</v>
      </c>
      <c r="J514" s="5">
        <v>120</v>
      </c>
      <c r="K514" s="11">
        <v>20790</v>
      </c>
      <c r="L514" s="11">
        <v>0</v>
      </c>
      <c r="M514" s="11">
        <v>0</v>
      </c>
      <c r="N514" s="11">
        <v>0</v>
      </c>
      <c r="O514" s="11">
        <v>0</v>
      </c>
      <c r="P514" s="11">
        <v>0</v>
      </c>
      <c r="Q514" s="11">
        <v>0</v>
      </c>
      <c r="R514" s="12">
        <v>201.88305413757479</v>
      </c>
      <c r="S514" s="12">
        <v>0</v>
      </c>
      <c r="T514" s="12">
        <v>0</v>
      </c>
      <c r="U514" s="12">
        <v>0</v>
      </c>
      <c r="V514" s="12">
        <v>0</v>
      </c>
      <c r="W514" s="12">
        <v>0</v>
      </c>
      <c r="X514" s="12">
        <v>0</v>
      </c>
      <c r="Y514" s="13">
        <v>55316.90543280269</v>
      </c>
      <c r="Z514" s="13">
        <v>33577.189564161439</v>
      </c>
      <c r="AA514" s="14">
        <f t="shared" si="49"/>
        <v>196569.45</v>
      </c>
      <c r="AB514" s="10"/>
    </row>
    <row r="515" spans="1:28" x14ac:dyDescent="0.3">
      <c r="A515" s="5">
        <v>1042</v>
      </c>
      <c r="B515" s="5" t="s">
        <v>535</v>
      </c>
      <c r="C515" s="5">
        <v>512</v>
      </c>
      <c r="D515" s="5" t="s">
        <v>535</v>
      </c>
      <c r="E515" s="26">
        <f t="shared" si="52"/>
        <v>239958.44500000001</v>
      </c>
      <c r="F515" s="26">
        <f t="shared" si="53"/>
        <v>96260.00910000001</v>
      </c>
      <c r="G515" s="26">
        <f t="shared" si="50"/>
        <v>40108.337125000005</v>
      </c>
      <c r="H515" s="26">
        <f t="shared" si="54"/>
        <v>57200.205360000007</v>
      </c>
      <c r="I515" s="26">
        <f t="shared" si="51"/>
        <v>433526.99658500007</v>
      </c>
      <c r="J515" s="5">
        <v>96</v>
      </c>
      <c r="K515" s="11">
        <v>25379</v>
      </c>
      <c r="L515" s="11">
        <v>0</v>
      </c>
      <c r="M515" s="11">
        <v>0</v>
      </c>
      <c r="N515" s="11">
        <v>0</v>
      </c>
      <c r="O515" s="11">
        <v>0</v>
      </c>
      <c r="P515" s="11">
        <v>0</v>
      </c>
      <c r="Q515" s="11">
        <v>0</v>
      </c>
      <c r="R515" s="12">
        <v>281.73</v>
      </c>
      <c r="S515" s="12">
        <v>0</v>
      </c>
      <c r="T515" s="12">
        <v>0</v>
      </c>
      <c r="U515" s="12">
        <v>0</v>
      </c>
      <c r="V515" s="12">
        <v>0</v>
      </c>
      <c r="W515" s="12">
        <v>0</v>
      </c>
      <c r="X515" s="12">
        <v>0</v>
      </c>
      <c r="Y515" s="13">
        <v>96260.00910000001</v>
      </c>
      <c r="Z515" s="13">
        <v>57200.205360000007</v>
      </c>
      <c r="AA515" s="14">
        <f t="shared" si="49"/>
        <v>239958.44500000001</v>
      </c>
      <c r="AB515" s="10"/>
    </row>
    <row r="516" spans="1:28" x14ac:dyDescent="0.3">
      <c r="A516" s="5">
        <v>1094</v>
      </c>
      <c r="B516" s="5" t="s">
        <v>245</v>
      </c>
      <c r="C516" s="5">
        <v>513</v>
      </c>
      <c r="D516" s="5" t="s">
        <v>245</v>
      </c>
      <c r="E516" s="26">
        <f t="shared" si="52"/>
        <v>395899.76</v>
      </c>
      <c r="F516" s="26">
        <f t="shared" si="53"/>
        <v>141707.40960000001</v>
      </c>
      <c r="G516" s="26">
        <f t="shared" si="50"/>
        <v>59044.754000000001</v>
      </c>
      <c r="H516" s="26">
        <f t="shared" si="54"/>
        <v>85294.938880000002</v>
      </c>
      <c r="I516" s="26">
        <f t="shared" si="51"/>
        <v>681946.86248000001</v>
      </c>
      <c r="J516" s="5">
        <v>160</v>
      </c>
      <c r="K516" s="11">
        <v>41872</v>
      </c>
      <c r="L516" s="11">
        <v>0</v>
      </c>
      <c r="M516" s="11">
        <v>0</v>
      </c>
      <c r="N516" s="11">
        <v>0</v>
      </c>
      <c r="O516" s="11">
        <v>0</v>
      </c>
      <c r="P516" s="11">
        <v>0</v>
      </c>
      <c r="Q516" s="11">
        <v>0</v>
      </c>
      <c r="R516" s="12">
        <v>254.63000000000002</v>
      </c>
      <c r="S516" s="12">
        <v>0</v>
      </c>
      <c r="T516" s="12">
        <v>0</v>
      </c>
      <c r="U516" s="12">
        <v>0</v>
      </c>
      <c r="V516" s="12">
        <v>0</v>
      </c>
      <c r="W516" s="12">
        <v>0</v>
      </c>
      <c r="X516" s="12">
        <v>0</v>
      </c>
      <c r="Y516" s="13">
        <v>141707.40960000001</v>
      </c>
      <c r="Z516" s="13">
        <v>85294.938880000002</v>
      </c>
      <c r="AA516" s="14">
        <f t="shared" ref="AA516:AA579" si="55">9.455*K516</f>
        <v>395899.76</v>
      </c>
      <c r="AB516" s="10"/>
    </row>
    <row r="517" spans="1:28" x14ac:dyDescent="0.3">
      <c r="A517" s="5">
        <v>539</v>
      </c>
      <c r="B517" s="5" t="s">
        <v>376</v>
      </c>
      <c r="C517" s="5">
        <v>514</v>
      </c>
      <c r="D517" s="5" t="s">
        <v>376</v>
      </c>
      <c r="E517" s="26">
        <f t="shared" si="52"/>
        <v>315191.88</v>
      </c>
      <c r="F517" s="26">
        <f t="shared" si="53"/>
        <v>198636.35146575939</v>
      </c>
      <c r="G517" s="26">
        <f t="shared" ref="G517:G580" si="56">(F517/12)*5</f>
        <v>82765.146444066413</v>
      </c>
      <c r="H517" s="26">
        <f t="shared" si="54"/>
        <v>122424.9832884049</v>
      </c>
      <c r="I517" s="26">
        <f t="shared" ref="I517:I580" si="57">SUM(E517:H517)</f>
        <v>719018.36119823065</v>
      </c>
      <c r="J517" s="5">
        <v>280</v>
      </c>
      <c r="K517" s="11">
        <v>33336</v>
      </c>
      <c r="L517" s="11">
        <v>0</v>
      </c>
      <c r="M517" s="11">
        <v>0</v>
      </c>
      <c r="N517" s="11">
        <v>0</v>
      </c>
      <c r="O517" s="11">
        <v>4876</v>
      </c>
      <c r="P517" s="11">
        <v>0</v>
      </c>
      <c r="Q517" s="11">
        <v>0</v>
      </c>
      <c r="R517" s="12">
        <v>346.559089004398</v>
      </c>
      <c r="S517" s="12">
        <v>0</v>
      </c>
      <c r="T517" s="12">
        <v>0</v>
      </c>
      <c r="U517" s="12">
        <v>0</v>
      </c>
      <c r="V517" s="12">
        <v>769.12</v>
      </c>
      <c r="W517" s="12">
        <v>0</v>
      </c>
      <c r="X517" s="12">
        <v>0</v>
      </c>
      <c r="Y517" s="13">
        <v>198636.35146575939</v>
      </c>
      <c r="Z517" s="13">
        <v>122424.9832884049</v>
      </c>
      <c r="AA517" s="14">
        <f t="shared" si="55"/>
        <v>315191.88</v>
      </c>
      <c r="AB517" s="10"/>
    </row>
    <row r="518" spans="1:28" x14ac:dyDescent="0.3">
      <c r="A518" s="5">
        <v>464</v>
      </c>
      <c r="B518" s="5" t="s">
        <v>324</v>
      </c>
      <c r="C518" s="5">
        <v>515</v>
      </c>
      <c r="D518" s="5" t="s">
        <v>324</v>
      </c>
      <c r="E518" s="26">
        <f t="shared" si="52"/>
        <v>287961.48</v>
      </c>
      <c r="F518" s="26">
        <f t="shared" si="53"/>
        <v>87909.7212</v>
      </c>
      <c r="G518" s="26">
        <f t="shared" si="56"/>
        <v>36629.050499999998</v>
      </c>
      <c r="H518" s="26">
        <f t="shared" si="54"/>
        <v>59874.059520000003</v>
      </c>
      <c r="I518" s="26">
        <f t="shared" si="57"/>
        <v>472374.31122000003</v>
      </c>
      <c r="J518" s="5">
        <v>200</v>
      </c>
      <c r="K518" s="11">
        <v>30456</v>
      </c>
      <c r="L518" s="11">
        <v>0</v>
      </c>
      <c r="M518" s="11">
        <v>0</v>
      </c>
      <c r="N518" s="11">
        <v>0</v>
      </c>
      <c r="O518" s="11">
        <v>0</v>
      </c>
      <c r="P518" s="11">
        <v>0</v>
      </c>
      <c r="Q518" s="11">
        <v>0</v>
      </c>
      <c r="R518" s="12">
        <v>245.74</v>
      </c>
      <c r="S518" s="12">
        <v>0</v>
      </c>
      <c r="T518" s="12">
        <v>0</v>
      </c>
      <c r="U518" s="12">
        <v>0</v>
      </c>
      <c r="V518" s="12">
        <v>0</v>
      </c>
      <c r="W518" s="12">
        <v>0</v>
      </c>
      <c r="X518" s="12">
        <v>0</v>
      </c>
      <c r="Y518" s="13">
        <v>87909.7212</v>
      </c>
      <c r="Z518" s="13">
        <v>59874.059520000003</v>
      </c>
      <c r="AA518" s="14">
        <f t="shared" si="55"/>
        <v>287961.48</v>
      </c>
      <c r="AB518" s="10"/>
    </row>
    <row r="519" spans="1:28" x14ac:dyDescent="0.3">
      <c r="A519" s="5">
        <v>516</v>
      </c>
      <c r="B519" s="5" t="s">
        <v>265</v>
      </c>
      <c r="C519" s="5">
        <v>516</v>
      </c>
      <c r="D519" s="5" t="s">
        <v>265</v>
      </c>
      <c r="E519" s="26">
        <f t="shared" si="52"/>
        <v>300101.7</v>
      </c>
      <c r="F519" s="26">
        <f t="shared" si="53"/>
        <v>128751.72299999997</v>
      </c>
      <c r="G519" s="26">
        <f t="shared" si="56"/>
        <v>53646.551249999982</v>
      </c>
      <c r="H519" s="26">
        <f t="shared" si="54"/>
        <v>78481.593599999978</v>
      </c>
      <c r="I519" s="26">
        <f t="shared" si="57"/>
        <v>560981.56784999988</v>
      </c>
      <c r="J519" s="5">
        <v>158</v>
      </c>
      <c r="K519" s="11">
        <v>31740</v>
      </c>
      <c r="L519" s="11">
        <v>0</v>
      </c>
      <c r="M519" s="11">
        <v>0</v>
      </c>
      <c r="N519" s="11">
        <v>0</v>
      </c>
      <c r="O519" s="11">
        <v>0</v>
      </c>
      <c r="P519" s="11">
        <v>0</v>
      </c>
      <c r="Q519" s="11">
        <v>0</v>
      </c>
      <c r="R519" s="12">
        <v>309.07999999999993</v>
      </c>
      <c r="S519" s="12">
        <v>0</v>
      </c>
      <c r="T519" s="12">
        <v>0</v>
      </c>
      <c r="U519" s="12">
        <v>0</v>
      </c>
      <c r="V519" s="12">
        <v>0</v>
      </c>
      <c r="W519" s="12">
        <v>0</v>
      </c>
      <c r="X519" s="12">
        <v>0</v>
      </c>
      <c r="Y519" s="13">
        <v>128751.72299999997</v>
      </c>
      <c r="Z519" s="13">
        <v>78481.593599999978</v>
      </c>
      <c r="AA519" s="14">
        <f t="shared" si="55"/>
        <v>300101.7</v>
      </c>
      <c r="AB519" s="10"/>
    </row>
    <row r="520" spans="1:28" x14ac:dyDescent="0.3">
      <c r="A520" s="5">
        <v>154</v>
      </c>
      <c r="B520" s="5" t="s">
        <v>420</v>
      </c>
      <c r="C520" s="5">
        <v>517</v>
      </c>
      <c r="D520" s="5" t="s">
        <v>420</v>
      </c>
      <c r="E520" s="26">
        <f t="shared" si="52"/>
        <v>44835.61</v>
      </c>
      <c r="F520" s="26">
        <f t="shared" si="53"/>
        <v>14569.557899999998</v>
      </c>
      <c r="G520" s="26">
        <f t="shared" si="56"/>
        <v>6070.649124999999</v>
      </c>
      <c r="H520" s="26">
        <f t="shared" si="54"/>
        <v>8592.1246400000018</v>
      </c>
      <c r="I520" s="26">
        <f t="shared" si="57"/>
        <v>74067.941664999991</v>
      </c>
      <c r="J520" s="5">
        <v>236</v>
      </c>
      <c r="K520" s="11">
        <v>4742</v>
      </c>
      <c r="L520" s="11">
        <v>0</v>
      </c>
      <c r="M520" s="11">
        <v>0</v>
      </c>
      <c r="N520" s="11">
        <v>0</v>
      </c>
      <c r="O520" s="11">
        <v>0</v>
      </c>
      <c r="P520" s="11">
        <v>0</v>
      </c>
      <c r="Q520" s="11">
        <v>0</v>
      </c>
      <c r="R520" s="12">
        <v>226.49</v>
      </c>
      <c r="S520" s="12">
        <v>0</v>
      </c>
      <c r="T520" s="12">
        <v>0</v>
      </c>
      <c r="U520" s="12">
        <v>0</v>
      </c>
      <c r="V520" s="12">
        <v>0</v>
      </c>
      <c r="W520" s="12">
        <v>0</v>
      </c>
      <c r="X520" s="12">
        <v>0</v>
      </c>
      <c r="Y520" s="13">
        <v>14569.557899999998</v>
      </c>
      <c r="Z520" s="13">
        <v>8592.1246400000018</v>
      </c>
      <c r="AA520" s="14">
        <f t="shared" si="55"/>
        <v>44835.61</v>
      </c>
      <c r="AB520" s="10"/>
    </row>
    <row r="521" spans="1:28" x14ac:dyDescent="0.3">
      <c r="A521" s="5">
        <v>343</v>
      </c>
      <c r="B521" s="5" t="s">
        <v>445</v>
      </c>
      <c r="C521" s="5">
        <v>518</v>
      </c>
      <c r="D521" s="5" t="s">
        <v>445</v>
      </c>
      <c r="E521" s="26">
        <f t="shared" si="52"/>
        <v>147658.73500000002</v>
      </c>
      <c r="F521" s="26">
        <f t="shared" si="53"/>
        <v>39043.816715856374</v>
      </c>
      <c r="G521" s="26">
        <f t="shared" si="56"/>
        <v>16268.256964940156</v>
      </c>
      <c r="H521" s="26">
        <f t="shared" si="54"/>
        <v>23190.906115123402</v>
      </c>
      <c r="I521" s="26">
        <f t="shared" si="57"/>
        <v>226161.71479591992</v>
      </c>
      <c r="J521" s="5">
        <v>62</v>
      </c>
      <c r="K521" s="11">
        <v>15617</v>
      </c>
      <c r="L521" s="11">
        <v>0</v>
      </c>
      <c r="M521" s="11">
        <v>0</v>
      </c>
      <c r="N521" s="11">
        <v>0</v>
      </c>
      <c r="O521" s="11">
        <v>0</v>
      </c>
      <c r="P521" s="11">
        <v>0</v>
      </c>
      <c r="Q521" s="11">
        <v>0</v>
      </c>
      <c r="R521" s="12">
        <v>185.6222875322037</v>
      </c>
      <c r="S521" s="12">
        <v>0</v>
      </c>
      <c r="T521" s="12">
        <v>0</v>
      </c>
      <c r="U521" s="12">
        <v>0</v>
      </c>
      <c r="V521" s="12">
        <v>0</v>
      </c>
      <c r="W521" s="12">
        <v>0</v>
      </c>
      <c r="X521" s="12">
        <v>0</v>
      </c>
      <c r="Y521" s="13">
        <v>39043.816715856374</v>
      </c>
      <c r="Z521" s="13">
        <v>23190.906115123402</v>
      </c>
      <c r="AA521" s="14">
        <f t="shared" si="55"/>
        <v>147658.73500000002</v>
      </c>
      <c r="AB521" s="10"/>
    </row>
    <row r="522" spans="1:28" x14ac:dyDescent="0.3">
      <c r="A522" s="5">
        <v>403</v>
      </c>
      <c r="B522" s="5" t="s">
        <v>309</v>
      </c>
      <c r="C522" s="5">
        <v>519</v>
      </c>
      <c r="D522" s="5" t="s">
        <v>309</v>
      </c>
      <c r="E522" s="26">
        <f t="shared" si="52"/>
        <v>175881.91</v>
      </c>
      <c r="F522" s="26">
        <f t="shared" si="53"/>
        <v>49760.208042573904</v>
      </c>
      <c r="G522" s="26">
        <f t="shared" si="56"/>
        <v>20733.420017739125</v>
      </c>
      <c r="H522" s="26">
        <f t="shared" si="54"/>
        <v>32735.475862706084</v>
      </c>
      <c r="I522" s="26">
        <f t="shared" si="57"/>
        <v>279111.01392301911</v>
      </c>
      <c r="J522" s="5">
        <v>80</v>
      </c>
      <c r="K522" s="11">
        <v>18602</v>
      </c>
      <c r="L522" s="11">
        <v>0</v>
      </c>
      <c r="M522" s="11">
        <v>0</v>
      </c>
      <c r="N522" s="11">
        <v>0</v>
      </c>
      <c r="O522" s="11">
        <v>0</v>
      </c>
      <c r="P522" s="11">
        <v>0</v>
      </c>
      <c r="Q522" s="11">
        <v>0</v>
      </c>
      <c r="R522" s="12">
        <v>219.97282458005915</v>
      </c>
      <c r="S522" s="12">
        <v>0</v>
      </c>
      <c r="T522" s="12">
        <v>0</v>
      </c>
      <c r="U522" s="12">
        <v>0</v>
      </c>
      <c r="V522" s="12">
        <v>0</v>
      </c>
      <c r="W522" s="12">
        <v>0</v>
      </c>
      <c r="X522" s="12">
        <v>0</v>
      </c>
      <c r="Y522" s="13">
        <v>49760.208042573904</v>
      </c>
      <c r="Z522" s="13">
        <v>32735.475862706084</v>
      </c>
      <c r="AA522" s="14">
        <f t="shared" si="55"/>
        <v>175881.91</v>
      </c>
      <c r="AB522" s="10"/>
    </row>
    <row r="523" spans="1:28" x14ac:dyDescent="0.3">
      <c r="A523" s="5">
        <v>33</v>
      </c>
      <c r="B523" s="5" t="s">
        <v>122</v>
      </c>
      <c r="C523" s="5">
        <v>520</v>
      </c>
      <c r="D523" s="5" t="s">
        <v>122</v>
      </c>
      <c r="E523" s="26">
        <f t="shared" si="52"/>
        <v>222816.53</v>
      </c>
      <c r="F523" s="26">
        <f t="shared" si="53"/>
        <v>70200.808910166787</v>
      </c>
      <c r="G523" s="26">
        <f t="shared" si="56"/>
        <v>29250.33704590283</v>
      </c>
      <c r="H523" s="26">
        <f t="shared" si="54"/>
        <v>43686.364058755615</v>
      </c>
      <c r="I523" s="26">
        <f t="shared" si="57"/>
        <v>365954.04001482524</v>
      </c>
      <c r="J523" s="5">
        <v>127</v>
      </c>
      <c r="K523" s="11">
        <v>23566</v>
      </c>
      <c r="L523" s="11">
        <v>0</v>
      </c>
      <c r="M523" s="11">
        <v>0</v>
      </c>
      <c r="N523" s="11">
        <v>0</v>
      </c>
      <c r="O523" s="11">
        <v>0</v>
      </c>
      <c r="P523" s="11">
        <v>0</v>
      </c>
      <c r="Q523" s="11">
        <v>0</v>
      </c>
      <c r="R523" s="12">
        <v>231.72347905221301</v>
      </c>
      <c r="S523" s="12">
        <v>0</v>
      </c>
      <c r="T523" s="12">
        <v>0</v>
      </c>
      <c r="U523" s="12">
        <v>0</v>
      </c>
      <c r="V523" s="12">
        <v>0</v>
      </c>
      <c r="W523" s="12">
        <v>0</v>
      </c>
      <c r="X523" s="12">
        <v>0</v>
      </c>
      <c r="Y523" s="13">
        <v>70200.808910166787</v>
      </c>
      <c r="Z523" s="13">
        <v>43686.364058755615</v>
      </c>
      <c r="AA523" s="14">
        <f t="shared" si="55"/>
        <v>222816.53</v>
      </c>
      <c r="AB523" s="10"/>
    </row>
    <row r="524" spans="1:28" x14ac:dyDescent="0.3">
      <c r="A524" s="5">
        <v>357</v>
      </c>
      <c r="B524" s="5" t="s">
        <v>448</v>
      </c>
      <c r="C524" s="5">
        <v>521</v>
      </c>
      <c r="D524" s="5" t="s">
        <v>448</v>
      </c>
      <c r="E524" s="26">
        <f t="shared" si="52"/>
        <v>272067.625</v>
      </c>
      <c r="F524" s="26">
        <f t="shared" si="53"/>
        <v>84304.881732355861</v>
      </c>
      <c r="G524" s="26">
        <f t="shared" si="56"/>
        <v>35127.034055148273</v>
      </c>
      <c r="H524" s="26">
        <f t="shared" si="54"/>
        <v>49704.723590589805</v>
      </c>
      <c r="I524" s="26">
        <f t="shared" si="57"/>
        <v>441204.26437809394</v>
      </c>
      <c r="J524" s="5">
        <v>120</v>
      </c>
      <c r="K524" s="11">
        <v>28775</v>
      </c>
      <c r="L524" s="11">
        <v>0</v>
      </c>
      <c r="M524" s="11">
        <v>0</v>
      </c>
      <c r="N524" s="11">
        <v>0</v>
      </c>
      <c r="O524" s="11">
        <v>0</v>
      </c>
      <c r="P524" s="11">
        <v>0</v>
      </c>
      <c r="Q524" s="11">
        <v>0</v>
      </c>
      <c r="R524" s="12">
        <v>215.91973757858298</v>
      </c>
      <c r="S524" s="12">
        <v>0</v>
      </c>
      <c r="T524" s="12">
        <v>0</v>
      </c>
      <c r="U524" s="12">
        <v>0</v>
      </c>
      <c r="V524" s="12">
        <v>0</v>
      </c>
      <c r="W524" s="12">
        <v>0</v>
      </c>
      <c r="X524" s="12">
        <v>0</v>
      </c>
      <c r="Y524" s="13">
        <v>84304.881732355861</v>
      </c>
      <c r="Z524" s="13">
        <v>49704.723590589805</v>
      </c>
      <c r="AA524" s="14">
        <f t="shared" si="55"/>
        <v>272067.625</v>
      </c>
      <c r="AB524" s="10"/>
    </row>
    <row r="525" spans="1:28" x14ac:dyDescent="0.3">
      <c r="A525" s="5">
        <v>189</v>
      </c>
      <c r="B525" s="5" t="s">
        <v>69</v>
      </c>
      <c r="C525" s="5">
        <v>522</v>
      </c>
      <c r="D525" s="5" t="s">
        <v>69</v>
      </c>
      <c r="E525" s="26">
        <f t="shared" si="52"/>
        <v>309698.52500000002</v>
      </c>
      <c r="F525" s="26">
        <f t="shared" si="53"/>
        <v>108661.56788640247</v>
      </c>
      <c r="G525" s="26">
        <f t="shared" si="56"/>
        <v>45275.653286001027</v>
      </c>
      <c r="H525" s="26">
        <f t="shared" si="54"/>
        <v>69762.979006081325</v>
      </c>
      <c r="I525" s="26">
        <f t="shared" si="57"/>
        <v>533398.7251784848</v>
      </c>
      <c r="J525" s="5">
        <v>122</v>
      </c>
      <c r="K525" s="11">
        <v>32755</v>
      </c>
      <c r="L525" s="11">
        <v>0</v>
      </c>
      <c r="M525" s="11">
        <v>0</v>
      </c>
      <c r="N525" s="11">
        <v>0</v>
      </c>
      <c r="O525" s="11">
        <v>0</v>
      </c>
      <c r="P525" s="11">
        <v>0</v>
      </c>
      <c r="Q525" s="11">
        <v>0</v>
      </c>
      <c r="R525" s="12">
        <v>266.23026639475393</v>
      </c>
      <c r="S525" s="12">
        <v>0</v>
      </c>
      <c r="T525" s="12">
        <v>0</v>
      </c>
      <c r="U525" s="12">
        <v>0</v>
      </c>
      <c r="V525" s="12">
        <v>0</v>
      </c>
      <c r="W525" s="12">
        <v>0</v>
      </c>
      <c r="X525" s="12">
        <v>0</v>
      </c>
      <c r="Y525" s="13">
        <v>108661.56788640247</v>
      </c>
      <c r="Z525" s="13">
        <v>69762.979006081325</v>
      </c>
      <c r="AA525" s="14">
        <f t="shared" si="55"/>
        <v>309698.52500000002</v>
      </c>
      <c r="AB525" s="10"/>
    </row>
    <row r="526" spans="1:28" x14ac:dyDescent="0.3">
      <c r="A526" s="5">
        <v>1675</v>
      </c>
      <c r="B526" s="5" t="s">
        <v>250</v>
      </c>
      <c r="C526" s="5">
        <v>523</v>
      </c>
      <c r="D526" s="5" t="s">
        <v>250</v>
      </c>
      <c r="E526" s="26">
        <f t="shared" si="52"/>
        <v>377254.5</v>
      </c>
      <c r="F526" s="26">
        <f t="shared" si="53"/>
        <v>147121.02135327205</v>
      </c>
      <c r="G526" s="26">
        <f t="shared" si="56"/>
        <v>61300.425563863355</v>
      </c>
      <c r="H526" s="26">
        <f t="shared" si="54"/>
        <v>91701.768721745117</v>
      </c>
      <c r="I526" s="26">
        <f t="shared" si="57"/>
        <v>677377.7156388805</v>
      </c>
      <c r="J526" s="5">
        <v>179</v>
      </c>
      <c r="K526" s="11">
        <v>39900</v>
      </c>
      <c r="L526" s="11">
        <v>0</v>
      </c>
      <c r="M526" s="11">
        <v>0</v>
      </c>
      <c r="N526" s="11">
        <v>0</v>
      </c>
      <c r="O526" s="11">
        <v>0</v>
      </c>
      <c r="P526" s="11">
        <v>0</v>
      </c>
      <c r="Q526" s="11">
        <v>0</v>
      </c>
      <c r="R526" s="12">
        <v>287.28624286260998</v>
      </c>
      <c r="S526" s="12">
        <v>0</v>
      </c>
      <c r="T526" s="12">
        <v>0</v>
      </c>
      <c r="U526" s="12">
        <v>0</v>
      </c>
      <c r="V526" s="12">
        <v>0</v>
      </c>
      <c r="W526" s="12">
        <v>0</v>
      </c>
      <c r="X526" s="12">
        <v>0</v>
      </c>
      <c r="Y526" s="13">
        <v>147121.02135327205</v>
      </c>
      <c r="Z526" s="13">
        <v>91701.768721745117</v>
      </c>
      <c r="AA526" s="14">
        <f t="shared" si="55"/>
        <v>377254.5</v>
      </c>
      <c r="AB526" s="10"/>
    </row>
    <row r="527" spans="1:28" x14ac:dyDescent="0.3">
      <c r="A527" s="5">
        <v>6232</v>
      </c>
      <c r="B527" s="5" t="s">
        <v>424</v>
      </c>
      <c r="C527" s="5">
        <v>524</v>
      </c>
      <c r="D527" s="5" t="s">
        <v>424</v>
      </c>
      <c r="E527" s="26">
        <f t="shared" si="52"/>
        <v>421891.55499999999</v>
      </c>
      <c r="F527" s="26">
        <f t="shared" si="53"/>
        <v>131881.82759999999</v>
      </c>
      <c r="G527" s="26">
        <f t="shared" si="56"/>
        <v>54950.761500000001</v>
      </c>
      <c r="H527" s="26">
        <f t="shared" si="54"/>
        <v>88213.932159999997</v>
      </c>
      <c r="I527" s="26">
        <f t="shared" si="57"/>
        <v>696938.07626</v>
      </c>
      <c r="J527" s="5">
        <v>160</v>
      </c>
      <c r="K527" s="11">
        <v>44621</v>
      </c>
      <c r="L527" s="11">
        <v>0</v>
      </c>
      <c r="M527" s="11">
        <v>0</v>
      </c>
      <c r="N527" s="11">
        <v>0</v>
      </c>
      <c r="O527" s="11">
        <v>0</v>
      </c>
      <c r="P527" s="11">
        <v>0</v>
      </c>
      <c r="Q527" s="11">
        <v>0</v>
      </c>
      <c r="R527" s="12">
        <v>247.12</v>
      </c>
      <c r="S527" s="12">
        <v>0</v>
      </c>
      <c r="T527" s="12">
        <v>0</v>
      </c>
      <c r="U527" s="12">
        <v>0</v>
      </c>
      <c r="V527" s="12">
        <v>0</v>
      </c>
      <c r="W527" s="12">
        <v>0</v>
      </c>
      <c r="X527" s="12">
        <v>0</v>
      </c>
      <c r="Y527" s="13">
        <v>131881.82759999999</v>
      </c>
      <c r="Z527" s="13">
        <v>88213.932159999997</v>
      </c>
      <c r="AA527" s="14">
        <f t="shared" si="55"/>
        <v>421891.55499999999</v>
      </c>
      <c r="AB527" s="10"/>
    </row>
    <row r="528" spans="1:28" x14ac:dyDescent="0.3">
      <c r="A528" s="5">
        <v>593</v>
      </c>
      <c r="B528" s="5" t="s">
        <v>308</v>
      </c>
      <c r="C528" s="5">
        <v>525</v>
      </c>
      <c r="D528" s="5" t="s">
        <v>308</v>
      </c>
      <c r="E528" s="26">
        <f t="shared" si="52"/>
        <v>422685.77500000002</v>
      </c>
      <c r="F528" s="26">
        <f t="shared" si="53"/>
        <v>134595.43880421264</v>
      </c>
      <c r="G528" s="26">
        <f t="shared" si="56"/>
        <v>56081.432835088599</v>
      </c>
      <c r="H528" s="26">
        <f t="shared" si="54"/>
        <v>83243.019628913404</v>
      </c>
      <c r="I528" s="26">
        <f t="shared" si="57"/>
        <v>696605.66626821458</v>
      </c>
      <c r="J528" s="5">
        <v>160</v>
      </c>
      <c r="K528" s="11">
        <v>44705</v>
      </c>
      <c r="L528" s="11">
        <v>0</v>
      </c>
      <c r="M528" s="11">
        <v>0</v>
      </c>
      <c r="N528" s="11">
        <v>0</v>
      </c>
      <c r="O528" s="11">
        <v>0</v>
      </c>
      <c r="P528" s="11">
        <v>0</v>
      </c>
      <c r="Q528" s="11">
        <v>0</v>
      </c>
      <c r="R528" s="12">
        <v>232.75645797146123</v>
      </c>
      <c r="S528" s="12">
        <v>0</v>
      </c>
      <c r="T528" s="12">
        <v>0</v>
      </c>
      <c r="U528" s="12">
        <v>0</v>
      </c>
      <c r="V528" s="12">
        <v>0</v>
      </c>
      <c r="W528" s="12">
        <v>0</v>
      </c>
      <c r="X528" s="12">
        <v>0</v>
      </c>
      <c r="Y528" s="13">
        <v>134595.43880421264</v>
      </c>
      <c r="Z528" s="13">
        <v>83243.019628913404</v>
      </c>
      <c r="AA528" s="14">
        <f t="shared" si="55"/>
        <v>422685.77500000002</v>
      </c>
      <c r="AB528" s="10"/>
    </row>
    <row r="529" spans="1:28" x14ac:dyDescent="0.3">
      <c r="A529" s="5">
        <v>7605</v>
      </c>
      <c r="B529" s="5" t="s">
        <v>127</v>
      </c>
      <c r="C529" s="5">
        <v>526</v>
      </c>
      <c r="D529" s="5" t="s">
        <v>127</v>
      </c>
      <c r="E529" s="26">
        <f t="shared" si="52"/>
        <v>322500.59500000003</v>
      </c>
      <c r="F529" s="26">
        <f t="shared" si="53"/>
        <v>142925.23724999998</v>
      </c>
      <c r="G529" s="26">
        <f t="shared" si="56"/>
        <v>59552.182187499995</v>
      </c>
      <c r="H529" s="26">
        <f t="shared" si="54"/>
        <v>90467.982879999981</v>
      </c>
      <c r="I529" s="26">
        <f t="shared" si="57"/>
        <v>615445.99731749995</v>
      </c>
      <c r="J529" s="5">
        <v>160</v>
      </c>
      <c r="K529" s="11">
        <v>34109</v>
      </c>
      <c r="L529" s="11">
        <v>0</v>
      </c>
      <c r="M529" s="11">
        <v>0</v>
      </c>
      <c r="N529" s="11">
        <v>0</v>
      </c>
      <c r="O529" s="11">
        <v>0</v>
      </c>
      <c r="P529" s="11">
        <v>0</v>
      </c>
      <c r="Q529" s="11">
        <v>0</v>
      </c>
      <c r="R529" s="12">
        <v>331.53999999999996</v>
      </c>
      <c r="S529" s="12">
        <v>0</v>
      </c>
      <c r="T529" s="12">
        <v>0</v>
      </c>
      <c r="U529" s="12">
        <v>0</v>
      </c>
      <c r="V529" s="12">
        <v>0</v>
      </c>
      <c r="W529" s="12">
        <v>0</v>
      </c>
      <c r="X529" s="12">
        <v>0</v>
      </c>
      <c r="Y529" s="13">
        <v>142925.23724999998</v>
      </c>
      <c r="Z529" s="13">
        <v>90467.982879999981</v>
      </c>
      <c r="AA529" s="14">
        <f t="shared" si="55"/>
        <v>322500.59500000003</v>
      </c>
      <c r="AB529" s="10"/>
    </row>
    <row r="530" spans="1:28" x14ac:dyDescent="0.3">
      <c r="A530" s="5">
        <v>6871</v>
      </c>
      <c r="B530" s="5" t="s">
        <v>325</v>
      </c>
      <c r="C530" s="5">
        <v>527</v>
      </c>
      <c r="D530" s="5" t="s">
        <v>325</v>
      </c>
      <c r="E530" s="26">
        <f t="shared" si="52"/>
        <v>681951.33</v>
      </c>
      <c r="F530" s="26">
        <f t="shared" si="53"/>
        <v>283693.19579999999</v>
      </c>
      <c r="G530" s="26">
        <f t="shared" si="56"/>
        <v>118205.49825</v>
      </c>
      <c r="H530" s="26">
        <f t="shared" si="54"/>
        <v>183598.17551999999</v>
      </c>
      <c r="I530" s="26">
        <f t="shared" si="57"/>
        <v>1267448.1995699999</v>
      </c>
      <c r="J530" s="5">
        <v>280</v>
      </c>
      <c r="K530" s="11">
        <v>72126</v>
      </c>
      <c r="L530" s="11">
        <v>0</v>
      </c>
      <c r="M530" s="11">
        <v>0</v>
      </c>
      <c r="N530" s="11">
        <v>0</v>
      </c>
      <c r="O530" s="11">
        <v>0</v>
      </c>
      <c r="P530" s="11">
        <v>0</v>
      </c>
      <c r="Q530" s="11">
        <v>0</v>
      </c>
      <c r="R530" s="12">
        <v>318.18999999999994</v>
      </c>
      <c r="S530" s="12">
        <v>0</v>
      </c>
      <c r="T530" s="12">
        <v>0</v>
      </c>
      <c r="U530" s="12">
        <v>0</v>
      </c>
      <c r="V530" s="12">
        <v>0</v>
      </c>
      <c r="W530" s="12">
        <v>0</v>
      </c>
      <c r="X530" s="12">
        <v>0</v>
      </c>
      <c r="Y530" s="13">
        <v>283693.19579999999</v>
      </c>
      <c r="Z530" s="13">
        <v>183598.17551999999</v>
      </c>
      <c r="AA530" s="14">
        <f t="shared" si="55"/>
        <v>681951.33</v>
      </c>
      <c r="AB530" s="10"/>
    </row>
    <row r="531" spans="1:28" x14ac:dyDescent="0.3">
      <c r="A531" s="5">
        <v>1393</v>
      </c>
      <c r="B531" s="5" t="s">
        <v>229</v>
      </c>
      <c r="C531" s="5">
        <v>528</v>
      </c>
      <c r="D531" s="5" t="s">
        <v>229</v>
      </c>
      <c r="E531" s="26">
        <f t="shared" si="52"/>
        <v>147412.905</v>
      </c>
      <c r="F531" s="26">
        <f t="shared" si="53"/>
        <v>56419.931250000001</v>
      </c>
      <c r="G531" s="26">
        <f t="shared" si="56"/>
        <v>23508.3046875</v>
      </c>
      <c r="H531" s="26">
        <f t="shared" si="54"/>
        <v>34227.857759999999</v>
      </c>
      <c r="I531" s="26">
        <f t="shared" si="57"/>
        <v>261568.99869749998</v>
      </c>
      <c r="J531" s="5">
        <v>79</v>
      </c>
      <c r="K531" s="11">
        <v>15591</v>
      </c>
      <c r="L531" s="11">
        <v>0</v>
      </c>
      <c r="M531" s="11">
        <v>0</v>
      </c>
      <c r="N531" s="11">
        <v>0</v>
      </c>
      <c r="O531" s="11">
        <v>0</v>
      </c>
      <c r="P531" s="11">
        <v>0</v>
      </c>
      <c r="Q531" s="11">
        <v>0</v>
      </c>
      <c r="R531" s="12">
        <v>274.42</v>
      </c>
      <c r="S531" s="12">
        <v>0</v>
      </c>
      <c r="T531" s="12">
        <v>0</v>
      </c>
      <c r="U531" s="12">
        <v>0</v>
      </c>
      <c r="V531" s="12">
        <v>0</v>
      </c>
      <c r="W531" s="12">
        <v>0</v>
      </c>
      <c r="X531" s="12">
        <v>0</v>
      </c>
      <c r="Y531" s="13">
        <v>56419.931250000001</v>
      </c>
      <c r="Z531" s="13">
        <v>34227.857759999999</v>
      </c>
      <c r="AA531" s="14">
        <f t="shared" si="55"/>
        <v>147412.905</v>
      </c>
      <c r="AB531" s="10"/>
    </row>
    <row r="532" spans="1:28" x14ac:dyDescent="0.3">
      <c r="A532" s="5">
        <v>5538</v>
      </c>
      <c r="B532" s="5" t="s">
        <v>326</v>
      </c>
      <c r="C532" s="5">
        <v>529</v>
      </c>
      <c r="D532" s="5" t="s">
        <v>326</v>
      </c>
      <c r="E532" s="26">
        <f t="shared" ref="E532:E595" si="58">AA532</f>
        <v>287753.47000000003</v>
      </c>
      <c r="F532" s="26">
        <f t="shared" ref="F532:F595" si="59">Y532</f>
        <v>129228.45165510313</v>
      </c>
      <c r="G532" s="26">
        <f t="shared" si="56"/>
        <v>53845.188189626308</v>
      </c>
      <c r="H532" s="26">
        <f t="shared" ref="H532:H595" si="60">Z532</f>
        <v>67313.422002721592</v>
      </c>
      <c r="I532" s="26">
        <f t="shared" si="57"/>
        <v>538140.53184745112</v>
      </c>
      <c r="J532" s="5">
        <v>145</v>
      </c>
      <c r="K532" s="11">
        <v>30434</v>
      </c>
      <c r="L532" s="11">
        <v>0</v>
      </c>
      <c r="M532" s="11">
        <v>0</v>
      </c>
      <c r="N532" s="11">
        <v>0</v>
      </c>
      <c r="O532" s="11">
        <v>6296</v>
      </c>
      <c r="P532" s="11">
        <v>4035</v>
      </c>
      <c r="Q532" s="11">
        <v>0</v>
      </c>
      <c r="R532" s="12">
        <v>232.0420763074259</v>
      </c>
      <c r="S532" s="12">
        <v>0</v>
      </c>
      <c r="T532" s="12">
        <v>0</v>
      </c>
      <c r="U532" s="12">
        <v>0</v>
      </c>
      <c r="V532" s="12">
        <v>0</v>
      </c>
      <c r="W532" s="12">
        <v>335.12</v>
      </c>
      <c r="X532" s="12">
        <v>0</v>
      </c>
      <c r="Y532" s="13">
        <v>129228.45165510313</v>
      </c>
      <c r="Z532" s="13">
        <v>67313.422002721592</v>
      </c>
      <c r="AA532" s="14">
        <f t="shared" si="55"/>
        <v>287753.47000000003</v>
      </c>
      <c r="AB532" s="10"/>
    </row>
    <row r="533" spans="1:28" x14ac:dyDescent="0.3">
      <c r="A533" s="5">
        <v>465</v>
      </c>
      <c r="B533" s="5" t="s">
        <v>327</v>
      </c>
      <c r="C533" s="5">
        <v>530</v>
      </c>
      <c r="D533" s="5" t="s">
        <v>327</v>
      </c>
      <c r="E533" s="26">
        <f t="shared" si="58"/>
        <v>370087.61</v>
      </c>
      <c r="F533" s="26">
        <f t="shared" si="59"/>
        <v>103860.85276268695</v>
      </c>
      <c r="G533" s="26">
        <f t="shared" si="56"/>
        <v>43275.355317786227</v>
      </c>
      <c r="H533" s="26">
        <f t="shared" si="60"/>
        <v>63220.854806766387</v>
      </c>
      <c r="I533" s="26">
        <f t="shared" si="57"/>
        <v>580444.67288723961</v>
      </c>
      <c r="J533" s="5">
        <v>160</v>
      </c>
      <c r="K533" s="11">
        <v>39142</v>
      </c>
      <c r="L533" s="11">
        <v>0</v>
      </c>
      <c r="M533" s="11">
        <v>0</v>
      </c>
      <c r="N533" s="11">
        <v>0</v>
      </c>
      <c r="O533" s="11">
        <v>0</v>
      </c>
      <c r="P533" s="11">
        <v>0</v>
      </c>
      <c r="Q533" s="11">
        <v>0</v>
      </c>
      <c r="R533" s="12">
        <v>201.89583697424246</v>
      </c>
      <c r="S533" s="12">
        <v>0</v>
      </c>
      <c r="T533" s="12">
        <v>0</v>
      </c>
      <c r="U533" s="12">
        <v>0</v>
      </c>
      <c r="V533" s="12">
        <v>0</v>
      </c>
      <c r="W533" s="12">
        <v>0</v>
      </c>
      <c r="X533" s="12">
        <v>0</v>
      </c>
      <c r="Y533" s="13">
        <v>103860.85276268695</v>
      </c>
      <c r="Z533" s="13">
        <v>63220.854806766387</v>
      </c>
      <c r="AA533" s="14">
        <f t="shared" si="55"/>
        <v>370087.61</v>
      </c>
      <c r="AB533" s="10"/>
    </row>
    <row r="534" spans="1:28" x14ac:dyDescent="0.3">
      <c r="A534" s="5">
        <v>1603</v>
      </c>
      <c r="B534" s="5" t="s">
        <v>156</v>
      </c>
      <c r="C534" s="5">
        <v>531</v>
      </c>
      <c r="D534" s="5" t="s">
        <v>156</v>
      </c>
      <c r="E534" s="26">
        <f t="shared" si="58"/>
        <v>1275451.135</v>
      </c>
      <c r="F534" s="26">
        <f t="shared" si="59"/>
        <v>601504.27027767221</v>
      </c>
      <c r="G534" s="26">
        <f t="shared" si="56"/>
        <v>250626.77928236342</v>
      </c>
      <c r="H534" s="26">
        <f t="shared" si="60"/>
        <v>355681.24580142525</v>
      </c>
      <c r="I534" s="26">
        <f t="shared" si="57"/>
        <v>2483263.4303614609</v>
      </c>
      <c r="J534" s="5">
        <v>514</v>
      </c>
      <c r="K534" s="11">
        <v>134897</v>
      </c>
      <c r="L534" s="11">
        <v>0</v>
      </c>
      <c r="M534" s="11">
        <v>0</v>
      </c>
      <c r="N534" s="11">
        <v>0</v>
      </c>
      <c r="O534" s="11">
        <v>0</v>
      </c>
      <c r="P534" s="11">
        <v>0</v>
      </c>
      <c r="Q534" s="11">
        <v>0</v>
      </c>
      <c r="R534" s="12">
        <v>329.58594872516181</v>
      </c>
      <c r="S534" s="12">
        <v>0</v>
      </c>
      <c r="T534" s="12">
        <v>0</v>
      </c>
      <c r="U534" s="12">
        <v>0</v>
      </c>
      <c r="V534" s="12">
        <v>0</v>
      </c>
      <c r="W534" s="12">
        <v>0</v>
      </c>
      <c r="X534" s="12">
        <v>0</v>
      </c>
      <c r="Y534" s="13">
        <v>601504.27027767221</v>
      </c>
      <c r="Z534" s="13">
        <v>355681.24580142525</v>
      </c>
      <c r="AA534" s="14">
        <f t="shared" si="55"/>
        <v>1275451.135</v>
      </c>
      <c r="AB534" s="10"/>
    </row>
    <row r="535" spans="1:28" x14ac:dyDescent="0.3">
      <c r="A535" s="5">
        <v>1113</v>
      </c>
      <c r="B535" s="5" t="s">
        <v>271</v>
      </c>
      <c r="C535" s="5">
        <v>532</v>
      </c>
      <c r="D535" s="5" t="s">
        <v>271</v>
      </c>
      <c r="E535" s="26">
        <f t="shared" si="58"/>
        <v>746103.505</v>
      </c>
      <c r="F535" s="26">
        <f t="shared" si="59"/>
        <v>328680.0971999999</v>
      </c>
      <c r="G535" s="26">
        <f t="shared" si="56"/>
        <v>136950.04049999994</v>
      </c>
      <c r="H535" s="26">
        <f t="shared" si="60"/>
        <v>201153.60832</v>
      </c>
      <c r="I535" s="26">
        <f t="shared" si="57"/>
        <v>1412887.2510199999</v>
      </c>
      <c r="J535" s="5">
        <v>300</v>
      </c>
      <c r="K535" s="11">
        <v>78911</v>
      </c>
      <c r="L535" s="11">
        <v>0</v>
      </c>
      <c r="M535" s="11">
        <v>0</v>
      </c>
      <c r="N535" s="11">
        <v>0</v>
      </c>
      <c r="O535" s="11">
        <v>0</v>
      </c>
      <c r="P535" s="11">
        <v>0</v>
      </c>
      <c r="Q535" s="11">
        <v>0</v>
      </c>
      <c r="R535" s="12">
        <v>318.64</v>
      </c>
      <c r="S535" s="12">
        <v>0</v>
      </c>
      <c r="T535" s="12">
        <v>0</v>
      </c>
      <c r="U535" s="12">
        <v>0</v>
      </c>
      <c r="V535" s="12">
        <v>0</v>
      </c>
      <c r="W535" s="12">
        <v>0</v>
      </c>
      <c r="X535" s="12">
        <v>0</v>
      </c>
      <c r="Y535" s="13">
        <v>328680.0971999999</v>
      </c>
      <c r="Z535" s="13">
        <v>201153.60832</v>
      </c>
      <c r="AA535" s="14">
        <f t="shared" si="55"/>
        <v>746103.505</v>
      </c>
      <c r="AB535" s="10"/>
    </row>
    <row r="536" spans="1:28" x14ac:dyDescent="0.3">
      <c r="A536" s="5">
        <v>1148</v>
      </c>
      <c r="B536" s="5" t="s">
        <v>285</v>
      </c>
      <c r="C536" s="5">
        <v>533</v>
      </c>
      <c r="D536" s="5" t="s">
        <v>285</v>
      </c>
      <c r="E536" s="26">
        <f t="shared" si="58"/>
        <v>729604.53</v>
      </c>
      <c r="F536" s="26">
        <f t="shared" si="59"/>
        <v>306468.62729999999</v>
      </c>
      <c r="G536" s="26">
        <f t="shared" si="56"/>
        <v>127695.26137499999</v>
      </c>
      <c r="H536" s="26">
        <f t="shared" si="60"/>
        <v>191242.04111999998</v>
      </c>
      <c r="I536" s="26">
        <f t="shared" si="57"/>
        <v>1355010.459795</v>
      </c>
      <c r="J536" s="5">
        <v>300</v>
      </c>
      <c r="K536" s="11">
        <v>77166</v>
      </c>
      <c r="L536" s="11">
        <v>0</v>
      </c>
      <c r="M536" s="11">
        <v>0</v>
      </c>
      <c r="N536" s="11">
        <v>0</v>
      </c>
      <c r="O536" s="11">
        <v>0</v>
      </c>
      <c r="P536" s="11">
        <v>0</v>
      </c>
      <c r="Q536" s="11">
        <v>0</v>
      </c>
      <c r="R536" s="12">
        <v>309.78999999999996</v>
      </c>
      <c r="S536" s="12">
        <v>0</v>
      </c>
      <c r="T536" s="12">
        <v>0</v>
      </c>
      <c r="U536" s="12">
        <v>0</v>
      </c>
      <c r="V536" s="12">
        <v>0</v>
      </c>
      <c r="W536" s="12">
        <v>0</v>
      </c>
      <c r="X536" s="12">
        <v>0</v>
      </c>
      <c r="Y536" s="13">
        <v>306468.62729999999</v>
      </c>
      <c r="Z536" s="13">
        <v>191242.04111999998</v>
      </c>
      <c r="AA536" s="14">
        <f t="shared" si="55"/>
        <v>729604.53</v>
      </c>
      <c r="AB536" s="10"/>
    </row>
    <row r="537" spans="1:28" x14ac:dyDescent="0.3">
      <c r="A537" s="5">
        <v>7298</v>
      </c>
      <c r="B537" s="5" t="s">
        <v>66</v>
      </c>
      <c r="C537" s="5">
        <v>534</v>
      </c>
      <c r="D537" s="5" t="s">
        <v>66</v>
      </c>
      <c r="E537" s="26">
        <f t="shared" si="58"/>
        <v>248401.76</v>
      </c>
      <c r="F537" s="26">
        <f t="shared" si="59"/>
        <v>148176.49341920385</v>
      </c>
      <c r="G537" s="26">
        <f t="shared" si="56"/>
        <v>61740.205591334932</v>
      </c>
      <c r="H537" s="26">
        <f t="shared" si="60"/>
        <v>91653.893076908658</v>
      </c>
      <c r="I537" s="26">
        <f t="shared" si="57"/>
        <v>549972.35208744742</v>
      </c>
      <c r="J537" s="5">
        <v>302</v>
      </c>
      <c r="K537" s="11">
        <v>26272</v>
      </c>
      <c r="L537" s="11">
        <v>0</v>
      </c>
      <c r="M537" s="11">
        <v>0</v>
      </c>
      <c r="N537" s="11">
        <v>0</v>
      </c>
      <c r="O537" s="11">
        <v>2490</v>
      </c>
      <c r="P537" s="11">
        <v>0</v>
      </c>
      <c r="Q537" s="11">
        <v>0</v>
      </c>
      <c r="R537" s="12">
        <v>373.19472573894569</v>
      </c>
      <c r="S537" s="12">
        <v>0</v>
      </c>
      <c r="T537" s="12">
        <v>0</v>
      </c>
      <c r="U537" s="12">
        <v>0</v>
      </c>
      <c r="V537" s="12">
        <v>663.5200000000001</v>
      </c>
      <c r="W537" s="12">
        <v>0</v>
      </c>
      <c r="X537" s="12">
        <v>0</v>
      </c>
      <c r="Y537" s="13">
        <v>148176.49341920385</v>
      </c>
      <c r="Z537" s="13">
        <v>91653.893076908658</v>
      </c>
      <c r="AA537" s="14">
        <f t="shared" si="55"/>
        <v>248401.76</v>
      </c>
      <c r="AB537" s="10"/>
    </row>
    <row r="538" spans="1:28" x14ac:dyDescent="0.3">
      <c r="A538" s="5">
        <v>1405</v>
      </c>
      <c r="B538" s="5" t="s">
        <v>12</v>
      </c>
      <c r="C538" s="5">
        <v>535</v>
      </c>
      <c r="D538" s="5" t="s">
        <v>12</v>
      </c>
      <c r="E538" s="26">
        <f t="shared" si="58"/>
        <v>1102074.8</v>
      </c>
      <c r="F538" s="26">
        <f t="shared" si="59"/>
        <v>472942.2</v>
      </c>
      <c r="G538" s="26">
        <f t="shared" si="56"/>
        <v>197059.25</v>
      </c>
      <c r="H538" s="26">
        <f t="shared" si="60"/>
        <v>287399.66080000001</v>
      </c>
      <c r="I538" s="26">
        <f t="shared" si="57"/>
        <v>2059475.9108</v>
      </c>
      <c r="J538" s="5">
        <v>400</v>
      </c>
      <c r="K538" s="11">
        <v>116560</v>
      </c>
      <c r="L538" s="11">
        <v>0</v>
      </c>
      <c r="M538" s="11">
        <v>0</v>
      </c>
      <c r="N538" s="11">
        <v>0</v>
      </c>
      <c r="O538" s="11">
        <v>0</v>
      </c>
      <c r="P538" s="11">
        <v>0</v>
      </c>
      <c r="Q538" s="11">
        <v>0</v>
      </c>
      <c r="R538" s="12">
        <v>308.20999999999998</v>
      </c>
      <c r="S538" s="12">
        <v>0</v>
      </c>
      <c r="T538" s="12">
        <v>0</v>
      </c>
      <c r="U538" s="12">
        <v>0</v>
      </c>
      <c r="V538" s="12">
        <v>0</v>
      </c>
      <c r="W538" s="12">
        <v>0</v>
      </c>
      <c r="X538" s="12">
        <v>0</v>
      </c>
      <c r="Y538" s="13">
        <v>472942.2</v>
      </c>
      <c r="Z538" s="13">
        <v>287399.66080000001</v>
      </c>
      <c r="AA538" s="14">
        <f t="shared" si="55"/>
        <v>1102074.8</v>
      </c>
      <c r="AB538" s="10"/>
    </row>
    <row r="539" spans="1:28" x14ac:dyDescent="0.3">
      <c r="A539" s="5">
        <v>349</v>
      </c>
      <c r="B539" s="5" t="s">
        <v>447</v>
      </c>
      <c r="C539" s="5">
        <v>536</v>
      </c>
      <c r="D539" s="5" t="s">
        <v>447</v>
      </c>
      <c r="E539" s="26">
        <f t="shared" si="58"/>
        <v>297917.59500000003</v>
      </c>
      <c r="F539" s="26">
        <f t="shared" si="59"/>
        <v>102131.69714999999</v>
      </c>
      <c r="G539" s="26">
        <f t="shared" si="56"/>
        <v>42554.873812500002</v>
      </c>
      <c r="H539" s="26">
        <f t="shared" si="60"/>
        <v>62723.075760000007</v>
      </c>
      <c r="I539" s="26">
        <f t="shared" si="57"/>
        <v>505327.24172249995</v>
      </c>
      <c r="J539" s="5">
        <v>136</v>
      </c>
      <c r="K539" s="11">
        <v>31509</v>
      </c>
      <c r="L539" s="11">
        <v>0</v>
      </c>
      <c r="M539" s="11">
        <v>0</v>
      </c>
      <c r="N539" s="11">
        <v>0</v>
      </c>
      <c r="O539" s="11">
        <v>0</v>
      </c>
      <c r="P539" s="11">
        <v>0</v>
      </c>
      <c r="Q539" s="11">
        <v>0</v>
      </c>
      <c r="R539" s="12">
        <v>248.83</v>
      </c>
      <c r="S539" s="12">
        <v>0</v>
      </c>
      <c r="T539" s="12">
        <v>0</v>
      </c>
      <c r="U539" s="12">
        <v>0</v>
      </c>
      <c r="V539" s="12">
        <v>0</v>
      </c>
      <c r="W539" s="12">
        <v>0</v>
      </c>
      <c r="X539" s="12">
        <v>0</v>
      </c>
      <c r="Y539" s="13">
        <v>102131.69714999999</v>
      </c>
      <c r="Z539" s="13">
        <v>62723.075760000007</v>
      </c>
      <c r="AA539" s="14">
        <f t="shared" si="55"/>
        <v>297917.59500000003</v>
      </c>
      <c r="AB539" s="10"/>
    </row>
    <row r="540" spans="1:28" x14ac:dyDescent="0.3">
      <c r="A540" s="5">
        <v>1010</v>
      </c>
      <c r="B540" s="5" t="s">
        <v>532</v>
      </c>
      <c r="C540" s="5">
        <v>537</v>
      </c>
      <c r="D540" s="5" t="s">
        <v>532</v>
      </c>
      <c r="E540" s="26">
        <f t="shared" si="58"/>
        <v>237443.41500000001</v>
      </c>
      <c r="F540" s="26">
        <f t="shared" si="59"/>
        <v>71745.329700000002</v>
      </c>
      <c r="G540" s="26">
        <f t="shared" si="56"/>
        <v>29893.887374999998</v>
      </c>
      <c r="H540" s="26">
        <f t="shared" si="60"/>
        <v>45388.231680000004</v>
      </c>
      <c r="I540" s="26">
        <f t="shared" si="57"/>
        <v>384470.86375500006</v>
      </c>
      <c r="J540" s="5">
        <v>120</v>
      </c>
      <c r="K540" s="11">
        <v>25113</v>
      </c>
      <c r="L540" s="11">
        <v>0</v>
      </c>
      <c r="M540" s="11">
        <v>0</v>
      </c>
      <c r="N540" s="11">
        <v>0</v>
      </c>
      <c r="O540" s="11">
        <v>0</v>
      </c>
      <c r="P540" s="11">
        <v>0</v>
      </c>
      <c r="Q540" s="11">
        <v>0</v>
      </c>
      <c r="R540" s="12">
        <v>225.92000000000002</v>
      </c>
      <c r="S540" s="12">
        <v>0</v>
      </c>
      <c r="T540" s="12">
        <v>0</v>
      </c>
      <c r="U540" s="12">
        <v>0</v>
      </c>
      <c r="V540" s="12">
        <v>0</v>
      </c>
      <c r="W540" s="12">
        <v>0</v>
      </c>
      <c r="X540" s="12">
        <v>0</v>
      </c>
      <c r="Y540" s="13">
        <v>71745.329700000002</v>
      </c>
      <c r="Z540" s="13">
        <v>45388.231680000004</v>
      </c>
      <c r="AA540" s="14">
        <f t="shared" si="55"/>
        <v>237443.41500000001</v>
      </c>
      <c r="AB540" s="10"/>
    </row>
    <row r="541" spans="1:28" x14ac:dyDescent="0.3">
      <c r="A541" s="5">
        <v>186</v>
      </c>
      <c r="B541" s="5" t="s">
        <v>423</v>
      </c>
      <c r="C541" s="5">
        <v>538</v>
      </c>
      <c r="D541" s="5" t="s">
        <v>423</v>
      </c>
      <c r="E541" s="26">
        <f t="shared" si="58"/>
        <v>407293.03499999997</v>
      </c>
      <c r="F541" s="26">
        <f t="shared" si="59"/>
        <v>131809.15844999999</v>
      </c>
      <c r="G541" s="26">
        <f t="shared" si="56"/>
        <v>54920.4826875</v>
      </c>
      <c r="H541" s="26">
        <f t="shared" si="60"/>
        <v>80495.405280000006</v>
      </c>
      <c r="I541" s="26">
        <f t="shared" si="57"/>
        <v>674518.08141749981</v>
      </c>
      <c r="J541" s="5">
        <v>200</v>
      </c>
      <c r="K541" s="11">
        <v>43077</v>
      </c>
      <c r="L541" s="11">
        <v>0</v>
      </c>
      <c r="M541" s="11">
        <v>0</v>
      </c>
      <c r="N541" s="11">
        <v>0</v>
      </c>
      <c r="O541" s="11">
        <v>0</v>
      </c>
      <c r="P541" s="11">
        <v>0</v>
      </c>
      <c r="Q541" s="11">
        <v>0</v>
      </c>
      <c r="R541" s="12">
        <v>233.58000000000004</v>
      </c>
      <c r="S541" s="12">
        <v>0</v>
      </c>
      <c r="T541" s="12">
        <v>0</v>
      </c>
      <c r="U541" s="12">
        <v>0</v>
      </c>
      <c r="V541" s="12">
        <v>0</v>
      </c>
      <c r="W541" s="12">
        <v>0</v>
      </c>
      <c r="X541" s="12">
        <v>0</v>
      </c>
      <c r="Y541" s="13">
        <v>131809.15844999999</v>
      </c>
      <c r="Z541" s="13">
        <v>80495.405280000006</v>
      </c>
      <c r="AA541" s="14">
        <f t="shared" si="55"/>
        <v>407293.03499999997</v>
      </c>
      <c r="AB541" s="10"/>
    </row>
    <row r="542" spans="1:28" x14ac:dyDescent="0.3">
      <c r="A542" s="5">
        <v>608</v>
      </c>
      <c r="B542" s="5" t="s">
        <v>331</v>
      </c>
      <c r="C542" s="5">
        <v>539</v>
      </c>
      <c r="D542" s="5" t="s">
        <v>331</v>
      </c>
      <c r="E542" s="26">
        <f t="shared" si="58"/>
        <v>291800.21000000002</v>
      </c>
      <c r="F542" s="26">
        <f t="shared" si="59"/>
        <v>89002.067247459927</v>
      </c>
      <c r="G542" s="26">
        <f t="shared" si="56"/>
        <v>37084.194686441639</v>
      </c>
      <c r="H542" s="26">
        <f t="shared" si="60"/>
        <v>58479.330798645307</v>
      </c>
      <c r="I542" s="26">
        <f t="shared" si="57"/>
        <v>476365.80273254693</v>
      </c>
      <c r="J542" s="5">
        <v>117</v>
      </c>
      <c r="K542" s="11">
        <v>30862</v>
      </c>
      <c r="L542" s="11">
        <v>0</v>
      </c>
      <c r="M542" s="11">
        <v>0</v>
      </c>
      <c r="N542" s="11">
        <v>0</v>
      </c>
      <c r="O542" s="11">
        <v>0</v>
      </c>
      <c r="P542" s="11">
        <v>0</v>
      </c>
      <c r="Q542" s="11">
        <v>0</v>
      </c>
      <c r="R542" s="12">
        <v>236.85815403508079</v>
      </c>
      <c r="S542" s="12">
        <v>0</v>
      </c>
      <c r="T542" s="12">
        <v>0</v>
      </c>
      <c r="U542" s="12">
        <v>0</v>
      </c>
      <c r="V542" s="12">
        <v>0</v>
      </c>
      <c r="W542" s="12">
        <v>0</v>
      </c>
      <c r="X542" s="12">
        <v>0</v>
      </c>
      <c r="Y542" s="13">
        <v>89002.067247459927</v>
      </c>
      <c r="Z542" s="13">
        <v>58479.330798645307</v>
      </c>
      <c r="AA542" s="14">
        <f t="shared" si="55"/>
        <v>291800.21000000002</v>
      </c>
      <c r="AB542" s="10"/>
    </row>
    <row r="543" spans="1:28" x14ac:dyDescent="0.3">
      <c r="A543" s="5">
        <v>83</v>
      </c>
      <c r="B543" s="5" t="s">
        <v>410</v>
      </c>
      <c r="C543" s="5">
        <v>540</v>
      </c>
      <c r="D543" s="5" t="s">
        <v>410</v>
      </c>
      <c r="E543" s="26">
        <f t="shared" si="58"/>
        <v>317130.15500000003</v>
      </c>
      <c r="F543" s="26">
        <f t="shared" si="59"/>
        <v>98474.698949999976</v>
      </c>
      <c r="G543" s="26">
        <f t="shared" si="56"/>
        <v>41031.124562499986</v>
      </c>
      <c r="H543" s="26">
        <f t="shared" si="60"/>
        <v>63749.366239999996</v>
      </c>
      <c r="I543" s="26">
        <f t="shared" si="57"/>
        <v>520385.34475250001</v>
      </c>
      <c r="J543" s="5">
        <v>115</v>
      </c>
      <c r="K543" s="11">
        <v>33541</v>
      </c>
      <c r="L543" s="11">
        <v>0</v>
      </c>
      <c r="M543" s="11">
        <v>0</v>
      </c>
      <c r="N543" s="11">
        <v>0</v>
      </c>
      <c r="O543" s="11">
        <v>0</v>
      </c>
      <c r="P543" s="11">
        <v>0</v>
      </c>
      <c r="Q543" s="11">
        <v>0</v>
      </c>
      <c r="R543" s="12">
        <v>237.57999999999998</v>
      </c>
      <c r="S543" s="12">
        <v>0</v>
      </c>
      <c r="T543" s="12">
        <v>0</v>
      </c>
      <c r="U543" s="12">
        <v>0</v>
      </c>
      <c r="V543" s="12">
        <v>0</v>
      </c>
      <c r="W543" s="12">
        <v>0</v>
      </c>
      <c r="X543" s="12">
        <v>0</v>
      </c>
      <c r="Y543" s="13">
        <v>98474.698949999976</v>
      </c>
      <c r="Z543" s="13">
        <v>63749.366239999996</v>
      </c>
      <c r="AA543" s="14">
        <f t="shared" si="55"/>
        <v>317130.15500000003</v>
      </c>
      <c r="AB543" s="10"/>
    </row>
    <row r="544" spans="1:28" x14ac:dyDescent="0.3">
      <c r="A544" s="5">
        <v>71</v>
      </c>
      <c r="B544" s="5" t="s">
        <v>406</v>
      </c>
      <c r="C544" s="5">
        <v>541</v>
      </c>
      <c r="D544" s="5" t="s">
        <v>406</v>
      </c>
      <c r="E544" s="26">
        <f t="shared" si="58"/>
        <v>316988.33</v>
      </c>
      <c r="F544" s="26">
        <f t="shared" si="59"/>
        <v>92456.326499999996</v>
      </c>
      <c r="G544" s="26">
        <f t="shared" si="56"/>
        <v>38523.469375000001</v>
      </c>
      <c r="H544" s="26">
        <f t="shared" si="60"/>
        <v>55862.362239999988</v>
      </c>
      <c r="I544" s="26">
        <f t="shared" si="57"/>
        <v>503830.48811500001</v>
      </c>
      <c r="J544" s="5">
        <v>120</v>
      </c>
      <c r="K544" s="11">
        <v>33526</v>
      </c>
      <c r="L544" s="11">
        <v>0</v>
      </c>
      <c r="M544" s="11">
        <v>0</v>
      </c>
      <c r="N544" s="11">
        <v>0</v>
      </c>
      <c r="O544" s="11">
        <v>0</v>
      </c>
      <c r="P544" s="11">
        <v>0</v>
      </c>
      <c r="Q544" s="11">
        <v>0</v>
      </c>
      <c r="R544" s="12">
        <v>208.27999999999997</v>
      </c>
      <c r="S544" s="12">
        <v>0</v>
      </c>
      <c r="T544" s="12">
        <v>0</v>
      </c>
      <c r="U544" s="12">
        <v>0</v>
      </c>
      <c r="V544" s="12">
        <v>0</v>
      </c>
      <c r="W544" s="12">
        <v>0</v>
      </c>
      <c r="X544" s="12">
        <v>0</v>
      </c>
      <c r="Y544" s="13">
        <v>92456.326499999996</v>
      </c>
      <c r="Z544" s="13">
        <v>55862.362239999988</v>
      </c>
      <c r="AA544" s="14">
        <f t="shared" si="55"/>
        <v>316988.33</v>
      </c>
      <c r="AB544" s="10"/>
    </row>
    <row r="545" spans="1:28" x14ac:dyDescent="0.3">
      <c r="A545" s="5">
        <v>1225</v>
      </c>
      <c r="B545" s="5" t="s">
        <v>567</v>
      </c>
      <c r="C545" s="5">
        <v>542</v>
      </c>
      <c r="D545" s="5" t="s">
        <v>567</v>
      </c>
      <c r="E545" s="26">
        <f t="shared" si="58"/>
        <v>2143561.96</v>
      </c>
      <c r="F545" s="26">
        <f t="shared" si="59"/>
        <v>1034772.5458775421</v>
      </c>
      <c r="G545" s="26">
        <f t="shared" si="56"/>
        <v>431155.22744897584</v>
      </c>
      <c r="H545" s="26">
        <f t="shared" si="60"/>
        <v>639516.48185468907</v>
      </c>
      <c r="I545" s="26">
        <f t="shared" si="57"/>
        <v>4249006.2151812073</v>
      </c>
      <c r="J545" s="5">
        <v>744</v>
      </c>
      <c r="K545" s="11">
        <v>226712</v>
      </c>
      <c r="L545" s="11">
        <v>0</v>
      </c>
      <c r="M545" s="11">
        <v>0</v>
      </c>
      <c r="N545" s="11">
        <v>0</v>
      </c>
      <c r="O545" s="11">
        <v>0</v>
      </c>
      <c r="P545" s="11">
        <v>0</v>
      </c>
      <c r="Q545" s="11">
        <v>0</v>
      </c>
      <c r="R545" s="12">
        <v>352.60400963264465</v>
      </c>
      <c r="S545" s="12">
        <v>0</v>
      </c>
      <c r="T545" s="12">
        <v>0</v>
      </c>
      <c r="U545" s="12">
        <v>0</v>
      </c>
      <c r="V545" s="12">
        <v>0</v>
      </c>
      <c r="W545" s="12">
        <v>0</v>
      </c>
      <c r="X545" s="12">
        <v>0</v>
      </c>
      <c r="Y545" s="13">
        <v>1034772.5458775421</v>
      </c>
      <c r="Z545" s="13">
        <v>639516.48185468907</v>
      </c>
      <c r="AA545" s="14">
        <f t="shared" si="55"/>
        <v>2143561.96</v>
      </c>
      <c r="AB545" s="10"/>
    </row>
    <row r="546" spans="1:28" x14ac:dyDescent="0.3">
      <c r="A546" s="5">
        <v>1370</v>
      </c>
      <c r="B546" s="5" t="s">
        <v>159</v>
      </c>
      <c r="C546" s="5">
        <v>543</v>
      </c>
      <c r="D546" s="5" t="s">
        <v>159</v>
      </c>
      <c r="E546" s="26">
        <f t="shared" si="58"/>
        <v>1212253.915</v>
      </c>
      <c r="F546" s="26">
        <f t="shared" si="59"/>
        <v>540341.2289312681</v>
      </c>
      <c r="G546" s="26">
        <f t="shared" si="56"/>
        <v>225142.17872136171</v>
      </c>
      <c r="H546" s="26">
        <f t="shared" si="60"/>
        <v>345139.33188334299</v>
      </c>
      <c r="I546" s="26">
        <f t="shared" si="57"/>
        <v>2322876.654535973</v>
      </c>
      <c r="J546" s="5">
        <v>520</v>
      </c>
      <c r="K546" s="11">
        <v>128213</v>
      </c>
      <c r="L546" s="11">
        <v>0</v>
      </c>
      <c r="M546" s="11">
        <v>0</v>
      </c>
      <c r="N546" s="11">
        <v>0</v>
      </c>
      <c r="O546" s="11">
        <v>0</v>
      </c>
      <c r="P546" s="11">
        <v>0</v>
      </c>
      <c r="Q546" s="11">
        <v>0</v>
      </c>
      <c r="R546" s="12">
        <v>336.4901880887108</v>
      </c>
      <c r="S546" s="12">
        <v>0</v>
      </c>
      <c r="T546" s="12">
        <v>0</v>
      </c>
      <c r="U546" s="12">
        <v>0</v>
      </c>
      <c r="V546" s="12">
        <v>0</v>
      </c>
      <c r="W546" s="12">
        <v>0</v>
      </c>
      <c r="X546" s="12">
        <v>0</v>
      </c>
      <c r="Y546" s="13">
        <v>540341.2289312681</v>
      </c>
      <c r="Z546" s="13">
        <v>345139.33188334299</v>
      </c>
      <c r="AA546" s="14">
        <f t="shared" si="55"/>
        <v>1212253.915</v>
      </c>
      <c r="AB546" s="10"/>
    </row>
    <row r="547" spans="1:28" x14ac:dyDescent="0.3">
      <c r="A547" s="5">
        <v>437</v>
      </c>
      <c r="B547" s="5" t="s">
        <v>458</v>
      </c>
      <c r="C547" s="5">
        <v>544</v>
      </c>
      <c r="D547" s="5" t="s">
        <v>458</v>
      </c>
      <c r="E547" s="26">
        <f t="shared" si="58"/>
        <v>628965.51</v>
      </c>
      <c r="F547" s="26">
        <f t="shared" si="59"/>
        <v>163924.29904017239</v>
      </c>
      <c r="G547" s="26">
        <f t="shared" si="56"/>
        <v>68301.791266738495</v>
      </c>
      <c r="H547" s="26">
        <f t="shared" si="60"/>
        <v>96084.796341425274</v>
      </c>
      <c r="I547" s="26">
        <f t="shared" si="57"/>
        <v>957276.3966483362</v>
      </c>
      <c r="J547" s="5">
        <v>229</v>
      </c>
      <c r="K547" s="11">
        <v>66522</v>
      </c>
      <c r="L547" s="11">
        <v>0</v>
      </c>
      <c r="M547" s="11">
        <v>0</v>
      </c>
      <c r="N547" s="11">
        <v>0</v>
      </c>
      <c r="O547" s="11">
        <v>0</v>
      </c>
      <c r="P547" s="11">
        <v>0</v>
      </c>
      <c r="Q547" s="11">
        <v>0</v>
      </c>
      <c r="R547" s="12">
        <v>180.55078835089384</v>
      </c>
      <c r="S547" s="12">
        <v>0</v>
      </c>
      <c r="T547" s="12">
        <v>0</v>
      </c>
      <c r="U547" s="12">
        <v>0</v>
      </c>
      <c r="V547" s="12">
        <v>0</v>
      </c>
      <c r="W547" s="12">
        <v>0</v>
      </c>
      <c r="X547" s="12">
        <v>0</v>
      </c>
      <c r="Y547" s="13">
        <v>163924.29904017239</v>
      </c>
      <c r="Z547" s="13">
        <v>96084.796341425274</v>
      </c>
      <c r="AA547" s="14">
        <f t="shared" si="55"/>
        <v>628965.51</v>
      </c>
      <c r="AB547" s="10"/>
    </row>
    <row r="548" spans="1:28" x14ac:dyDescent="0.3">
      <c r="A548" s="5">
        <v>9952</v>
      </c>
      <c r="B548" s="5" t="s">
        <v>544</v>
      </c>
      <c r="C548" s="5">
        <v>545</v>
      </c>
      <c r="D548" s="5" t="s">
        <v>544</v>
      </c>
      <c r="E548" s="26">
        <f t="shared" si="58"/>
        <v>0</v>
      </c>
      <c r="F548" s="26">
        <f t="shared" si="59"/>
        <v>144832.68450000029</v>
      </c>
      <c r="G548" s="26">
        <f t="shared" si="56"/>
        <v>60346.951875000123</v>
      </c>
      <c r="H548" s="26">
        <f t="shared" si="60"/>
        <v>92246.202239999999</v>
      </c>
      <c r="I548" s="26">
        <f t="shared" si="57"/>
        <v>297425.83861500042</v>
      </c>
      <c r="J548" s="5">
        <v>24</v>
      </c>
      <c r="K548" s="11">
        <v>0</v>
      </c>
      <c r="L548" s="11">
        <v>7734</v>
      </c>
      <c r="M548" s="11">
        <v>0</v>
      </c>
      <c r="N548" s="11">
        <v>0</v>
      </c>
      <c r="O548" s="11">
        <v>0</v>
      </c>
      <c r="P548" s="11">
        <v>0</v>
      </c>
      <c r="Q548" s="11">
        <v>0</v>
      </c>
      <c r="R548" s="12">
        <v>0</v>
      </c>
      <c r="S548" s="12">
        <v>1490.92</v>
      </c>
      <c r="T548" s="12">
        <v>0</v>
      </c>
      <c r="U548" s="12">
        <v>0</v>
      </c>
      <c r="V548" s="12">
        <v>0</v>
      </c>
      <c r="W548" s="12">
        <v>0</v>
      </c>
      <c r="X548" s="12">
        <v>0</v>
      </c>
      <c r="Y548" s="13">
        <v>144832.68450000029</v>
      </c>
      <c r="Z548" s="13">
        <v>92246.202239999999</v>
      </c>
      <c r="AA548" s="14">
        <f t="shared" si="55"/>
        <v>0</v>
      </c>
      <c r="AB548" s="10"/>
    </row>
    <row r="549" spans="1:28" x14ac:dyDescent="0.3">
      <c r="A549" s="5">
        <v>702</v>
      </c>
      <c r="B549" s="5" t="s">
        <v>492</v>
      </c>
      <c r="C549" s="5">
        <v>546</v>
      </c>
      <c r="D549" s="5" t="s">
        <v>492</v>
      </c>
      <c r="E549" s="26">
        <f t="shared" si="58"/>
        <v>877811.65500000003</v>
      </c>
      <c r="F549" s="26">
        <f t="shared" si="59"/>
        <v>370783.74374999991</v>
      </c>
      <c r="G549" s="26">
        <f t="shared" si="56"/>
        <v>154493.22656249997</v>
      </c>
      <c r="H549" s="26">
        <f t="shared" si="60"/>
        <v>219201.31464</v>
      </c>
      <c r="I549" s="26">
        <f t="shared" si="57"/>
        <v>1622289.9399524999</v>
      </c>
      <c r="J549" s="5">
        <v>360</v>
      </c>
      <c r="K549" s="11">
        <v>92841</v>
      </c>
      <c r="L549" s="11">
        <v>0</v>
      </c>
      <c r="M549" s="11">
        <v>0</v>
      </c>
      <c r="N549" s="11">
        <v>0</v>
      </c>
      <c r="O549" s="11">
        <v>0</v>
      </c>
      <c r="P549" s="11">
        <v>0</v>
      </c>
      <c r="Q549" s="11">
        <v>0</v>
      </c>
      <c r="R549" s="12">
        <v>295.13</v>
      </c>
      <c r="S549" s="12">
        <v>0</v>
      </c>
      <c r="T549" s="12">
        <v>0</v>
      </c>
      <c r="U549" s="12">
        <v>0</v>
      </c>
      <c r="V549" s="12">
        <v>0</v>
      </c>
      <c r="W549" s="12">
        <v>0</v>
      </c>
      <c r="X549" s="12">
        <v>0</v>
      </c>
      <c r="Y549" s="13">
        <v>370783.74374999991</v>
      </c>
      <c r="Z549" s="13">
        <v>219201.31464</v>
      </c>
      <c r="AA549" s="14">
        <f t="shared" si="55"/>
        <v>877811.65500000003</v>
      </c>
      <c r="AB549" s="10"/>
    </row>
    <row r="550" spans="1:28" x14ac:dyDescent="0.3">
      <c r="A550" s="5">
        <v>716</v>
      </c>
      <c r="B550" s="5" t="s">
        <v>494</v>
      </c>
      <c r="C550" s="5">
        <v>547</v>
      </c>
      <c r="D550" s="5" t="s">
        <v>494</v>
      </c>
      <c r="E550" s="26">
        <f t="shared" si="58"/>
        <v>202951.57500000001</v>
      </c>
      <c r="F550" s="26">
        <f t="shared" si="59"/>
        <v>66623.066999999995</v>
      </c>
      <c r="G550" s="26">
        <f t="shared" si="56"/>
        <v>27759.611249999998</v>
      </c>
      <c r="H550" s="26">
        <f t="shared" si="60"/>
        <v>40979.260799999996</v>
      </c>
      <c r="I550" s="26">
        <f t="shared" si="57"/>
        <v>338313.51405</v>
      </c>
      <c r="J550" s="5">
        <v>120</v>
      </c>
      <c r="K550" s="11">
        <v>21465</v>
      </c>
      <c r="L550" s="11">
        <v>0</v>
      </c>
      <c r="M550" s="11">
        <v>0</v>
      </c>
      <c r="N550" s="11">
        <v>0</v>
      </c>
      <c r="O550" s="11">
        <v>0</v>
      </c>
      <c r="P550" s="11">
        <v>0</v>
      </c>
      <c r="Q550" s="11">
        <v>0</v>
      </c>
      <c r="R550" s="12">
        <v>238.64</v>
      </c>
      <c r="S550" s="12">
        <v>0</v>
      </c>
      <c r="T550" s="12">
        <v>0</v>
      </c>
      <c r="U550" s="12">
        <v>0</v>
      </c>
      <c r="V550" s="12">
        <v>0</v>
      </c>
      <c r="W550" s="12">
        <v>0</v>
      </c>
      <c r="X550" s="12">
        <v>0</v>
      </c>
      <c r="Y550" s="13">
        <v>66623.066999999995</v>
      </c>
      <c r="Z550" s="13">
        <v>40979.260799999996</v>
      </c>
      <c r="AA550" s="14">
        <f t="shared" si="55"/>
        <v>202951.57500000001</v>
      </c>
      <c r="AB550" s="10"/>
    </row>
    <row r="551" spans="1:28" x14ac:dyDescent="0.3">
      <c r="A551" s="5">
        <v>1068</v>
      </c>
      <c r="B551" s="5" t="s">
        <v>334</v>
      </c>
      <c r="C551" s="5">
        <v>548</v>
      </c>
      <c r="D551" s="5" t="s">
        <v>334</v>
      </c>
      <c r="E551" s="26">
        <f t="shared" si="58"/>
        <v>415953.815</v>
      </c>
      <c r="F551" s="26">
        <f t="shared" si="59"/>
        <v>158810.33069999996</v>
      </c>
      <c r="G551" s="26">
        <f t="shared" si="56"/>
        <v>66170.971124999982</v>
      </c>
      <c r="H551" s="26">
        <f t="shared" si="60"/>
        <v>100286.44279999999</v>
      </c>
      <c r="I551" s="26">
        <f t="shared" si="57"/>
        <v>741221.55962499988</v>
      </c>
      <c r="J551" s="5">
        <v>210</v>
      </c>
      <c r="K551" s="11">
        <v>43993</v>
      </c>
      <c r="L551" s="11">
        <v>0</v>
      </c>
      <c r="M551" s="11">
        <v>0</v>
      </c>
      <c r="N551" s="11">
        <v>0</v>
      </c>
      <c r="O551" s="11">
        <v>0</v>
      </c>
      <c r="P551" s="11">
        <v>0</v>
      </c>
      <c r="Q551" s="11">
        <v>0</v>
      </c>
      <c r="R551" s="12">
        <v>284.95</v>
      </c>
      <c r="S551" s="12">
        <v>0</v>
      </c>
      <c r="T551" s="12">
        <v>0</v>
      </c>
      <c r="U551" s="12">
        <v>0</v>
      </c>
      <c r="V551" s="12">
        <v>0</v>
      </c>
      <c r="W551" s="12">
        <v>0</v>
      </c>
      <c r="X551" s="12">
        <v>0</v>
      </c>
      <c r="Y551" s="13">
        <v>158810.33069999996</v>
      </c>
      <c r="Z551" s="13">
        <v>100286.44279999999</v>
      </c>
      <c r="AA551" s="14">
        <f t="shared" si="55"/>
        <v>415953.815</v>
      </c>
      <c r="AB551" s="10"/>
    </row>
    <row r="552" spans="1:28" x14ac:dyDescent="0.3">
      <c r="A552" s="5">
        <v>780</v>
      </c>
      <c r="B552" s="5" t="s">
        <v>501</v>
      </c>
      <c r="C552" s="5">
        <v>549</v>
      </c>
      <c r="D552" s="5" t="s">
        <v>501</v>
      </c>
      <c r="E552" s="26">
        <f t="shared" si="58"/>
        <v>425437.18</v>
      </c>
      <c r="F552" s="26">
        <f t="shared" si="59"/>
        <v>177684.70440000002</v>
      </c>
      <c r="G552" s="26">
        <f t="shared" si="56"/>
        <v>74035.2935</v>
      </c>
      <c r="H552" s="26">
        <f t="shared" si="60"/>
        <v>110988.93344000002</v>
      </c>
      <c r="I552" s="26">
        <f t="shared" si="57"/>
        <v>788146.11134000006</v>
      </c>
      <c r="J552" s="5">
        <v>203</v>
      </c>
      <c r="K552" s="11">
        <v>44996</v>
      </c>
      <c r="L552" s="11">
        <v>0</v>
      </c>
      <c r="M552" s="11">
        <v>0</v>
      </c>
      <c r="N552" s="11">
        <v>0</v>
      </c>
      <c r="O552" s="11">
        <v>0</v>
      </c>
      <c r="P552" s="11">
        <v>0</v>
      </c>
      <c r="Q552" s="11">
        <v>0</v>
      </c>
      <c r="R552" s="12">
        <v>308.33000000000004</v>
      </c>
      <c r="S552" s="12">
        <v>0</v>
      </c>
      <c r="T552" s="12">
        <v>0</v>
      </c>
      <c r="U552" s="12">
        <v>0</v>
      </c>
      <c r="V552" s="12">
        <v>0</v>
      </c>
      <c r="W552" s="12">
        <v>0</v>
      </c>
      <c r="X552" s="12">
        <v>0</v>
      </c>
      <c r="Y552" s="13">
        <v>177684.70440000002</v>
      </c>
      <c r="Z552" s="13">
        <v>110988.93344000002</v>
      </c>
      <c r="AA552" s="14">
        <f t="shared" si="55"/>
        <v>425437.18</v>
      </c>
      <c r="AB552" s="10"/>
    </row>
    <row r="553" spans="1:28" x14ac:dyDescent="0.3">
      <c r="A553" s="5">
        <v>4814</v>
      </c>
      <c r="B553" s="5" t="s">
        <v>335</v>
      </c>
      <c r="C553" s="5">
        <v>550</v>
      </c>
      <c r="D553" s="5" t="s">
        <v>335</v>
      </c>
      <c r="E553" s="26">
        <f t="shared" si="58"/>
        <v>458718.78</v>
      </c>
      <c r="F553" s="26">
        <f t="shared" si="59"/>
        <v>185873.80258769161</v>
      </c>
      <c r="G553" s="26">
        <f t="shared" si="56"/>
        <v>77447.417744871505</v>
      </c>
      <c r="H553" s="26">
        <f t="shared" si="60"/>
        <v>115375.85151343554</v>
      </c>
      <c r="I553" s="26">
        <f t="shared" si="57"/>
        <v>837415.85184599855</v>
      </c>
      <c r="J553" s="5">
        <v>205</v>
      </c>
      <c r="K553" s="11">
        <v>48516</v>
      </c>
      <c r="L553" s="11">
        <v>0</v>
      </c>
      <c r="M553" s="11">
        <v>0</v>
      </c>
      <c r="N553" s="11">
        <v>0</v>
      </c>
      <c r="O553" s="11">
        <v>0</v>
      </c>
      <c r="P553" s="11">
        <v>0</v>
      </c>
      <c r="Q553" s="11">
        <v>0</v>
      </c>
      <c r="R553" s="12">
        <v>297.26237610642761</v>
      </c>
      <c r="S553" s="12">
        <v>0</v>
      </c>
      <c r="T553" s="12">
        <v>0</v>
      </c>
      <c r="U553" s="12">
        <v>0</v>
      </c>
      <c r="V553" s="12">
        <v>0</v>
      </c>
      <c r="W553" s="12">
        <v>0</v>
      </c>
      <c r="X553" s="12">
        <v>0</v>
      </c>
      <c r="Y553" s="13">
        <v>185873.80258769161</v>
      </c>
      <c r="Z553" s="13">
        <v>115375.85151343554</v>
      </c>
      <c r="AA553" s="14">
        <f t="shared" si="55"/>
        <v>458718.78</v>
      </c>
      <c r="AB553" s="10"/>
    </row>
    <row r="554" spans="1:28" x14ac:dyDescent="0.3">
      <c r="A554" s="5">
        <v>785</v>
      </c>
      <c r="B554" s="5" t="s">
        <v>502</v>
      </c>
      <c r="C554" s="5">
        <v>551</v>
      </c>
      <c r="D554" s="5" t="s">
        <v>502</v>
      </c>
      <c r="E554" s="26">
        <f t="shared" si="58"/>
        <v>206279.73500000002</v>
      </c>
      <c r="F554" s="26">
        <f t="shared" si="59"/>
        <v>57374.34659999999</v>
      </c>
      <c r="G554" s="26">
        <f t="shared" si="56"/>
        <v>23905.977749999998</v>
      </c>
      <c r="H554" s="26">
        <f t="shared" si="60"/>
        <v>34792.006239999995</v>
      </c>
      <c r="I554" s="26">
        <f t="shared" si="57"/>
        <v>322352.06559000007</v>
      </c>
      <c r="J554" s="5">
        <v>96</v>
      </c>
      <c r="K554" s="11">
        <v>21817</v>
      </c>
      <c r="L554" s="11">
        <v>0</v>
      </c>
      <c r="M554" s="11">
        <v>0</v>
      </c>
      <c r="N554" s="11">
        <v>0</v>
      </c>
      <c r="O554" s="11">
        <v>0</v>
      </c>
      <c r="P554" s="11">
        <v>0</v>
      </c>
      <c r="Q554" s="11">
        <v>0</v>
      </c>
      <c r="R554" s="12">
        <v>199.33999999999997</v>
      </c>
      <c r="S554" s="12">
        <v>0</v>
      </c>
      <c r="T554" s="12">
        <v>0</v>
      </c>
      <c r="U554" s="12">
        <v>0</v>
      </c>
      <c r="V554" s="12">
        <v>0</v>
      </c>
      <c r="W554" s="12">
        <v>0</v>
      </c>
      <c r="X554" s="12">
        <v>0</v>
      </c>
      <c r="Y554" s="13">
        <v>57374.34659999999</v>
      </c>
      <c r="Z554" s="13">
        <v>34792.006239999995</v>
      </c>
      <c r="AA554" s="14">
        <f t="shared" si="55"/>
        <v>206279.73500000002</v>
      </c>
      <c r="AB554" s="10"/>
    </row>
    <row r="555" spans="1:28" x14ac:dyDescent="0.3">
      <c r="A555" s="5">
        <v>6050</v>
      </c>
      <c r="B555" s="5" t="s">
        <v>336</v>
      </c>
      <c r="C555" s="5">
        <v>552</v>
      </c>
      <c r="D555" s="5" t="s">
        <v>336</v>
      </c>
      <c r="E555" s="26">
        <f t="shared" si="58"/>
        <v>551916.71499999997</v>
      </c>
      <c r="F555" s="26">
        <f t="shared" si="59"/>
        <v>279051.0638999996</v>
      </c>
      <c r="G555" s="26">
        <f t="shared" si="56"/>
        <v>116271.27662499982</v>
      </c>
      <c r="H555" s="26">
        <f t="shared" si="60"/>
        <v>182909.99383999998</v>
      </c>
      <c r="I555" s="26">
        <f t="shared" si="57"/>
        <v>1130149.0493649994</v>
      </c>
      <c r="J555" s="5">
        <v>280</v>
      </c>
      <c r="K555" s="11">
        <v>58373</v>
      </c>
      <c r="L555" s="11">
        <v>0</v>
      </c>
      <c r="M555" s="11">
        <v>0</v>
      </c>
      <c r="N555" s="11">
        <v>0</v>
      </c>
      <c r="O555" s="11">
        <v>6181</v>
      </c>
      <c r="P555" s="11">
        <v>0</v>
      </c>
      <c r="Q555" s="11">
        <v>0</v>
      </c>
      <c r="R555" s="12">
        <v>321.13999999999993</v>
      </c>
      <c r="S555" s="12">
        <v>0</v>
      </c>
      <c r="T555" s="12">
        <v>0</v>
      </c>
      <c r="U555" s="12">
        <v>0</v>
      </c>
      <c r="V555" s="12">
        <v>666.21</v>
      </c>
      <c r="W555" s="12">
        <v>0</v>
      </c>
      <c r="X555" s="12">
        <v>0</v>
      </c>
      <c r="Y555" s="13">
        <v>279051.0638999996</v>
      </c>
      <c r="Z555" s="13">
        <v>182909.99383999998</v>
      </c>
      <c r="AA555" s="14">
        <f t="shared" si="55"/>
        <v>551916.71499999997</v>
      </c>
      <c r="AB555" s="10"/>
    </row>
    <row r="556" spans="1:28" x14ac:dyDescent="0.3">
      <c r="A556" s="5">
        <v>1249</v>
      </c>
      <c r="B556" s="5" t="s">
        <v>568</v>
      </c>
      <c r="C556" s="5">
        <v>553</v>
      </c>
      <c r="D556" s="5" t="s">
        <v>568</v>
      </c>
      <c r="E556" s="26">
        <f t="shared" si="58"/>
        <v>1166756.4550000001</v>
      </c>
      <c r="F556" s="26">
        <f t="shared" si="59"/>
        <v>607913.20792151091</v>
      </c>
      <c r="G556" s="26">
        <f t="shared" si="56"/>
        <v>253297.16996729621</v>
      </c>
      <c r="H556" s="26">
        <f t="shared" si="60"/>
        <v>368678.96075813903</v>
      </c>
      <c r="I556" s="26">
        <f t="shared" si="57"/>
        <v>2396645.7936469465</v>
      </c>
      <c r="J556" s="5">
        <v>405</v>
      </c>
      <c r="K556" s="11">
        <v>123401</v>
      </c>
      <c r="L556" s="11">
        <v>0</v>
      </c>
      <c r="M556" s="11">
        <v>0</v>
      </c>
      <c r="N556" s="11">
        <v>0</v>
      </c>
      <c r="O556" s="11">
        <v>7047</v>
      </c>
      <c r="P556" s="11">
        <v>0</v>
      </c>
      <c r="Q556" s="11">
        <v>0</v>
      </c>
      <c r="R556" s="12">
        <v>335.39129970395197</v>
      </c>
      <c r="S556" s="12">
        <v>0</v>
      </c>
      <c r="T556" s="12">
        <v>0</v>
      </c>
      <c r="U556" s="12">
        <v>0</v>
      </c>
      <c r="V556" s="12">
        <v>666.56000000000017</v>
      </c>
      <c r="W556" s="12">
        <v>0</v>
      </c>
      <c r="X556" s="12">
        <v>0</v>
      </c>
      <c r="Y556" s="13">
        <v>607913.20792151091</v>
      </c>
      <c r="Z556" s="13">
        <v>368678.96075813903</v>
      </c>
      <c r="AA556" s="14">
        <f t="shared" si="55"/>
        <v>1166756.4550000001</v>
      </c>
      <c r="AB556" s="10"/>
    </row>
    <row r="557" spans="1:28" x14ac:dyDescent="0.3">
      <c r="A557" s="5">
        <v>762</v>
      </c>
      <c r="B557" s="5" t="s">
        <v>332</v>
      </c>
      <c r="C557" s="5">
        <v>554</v>
      </c>
      <c r="D557" s="5" t="s">
        <v>332</v>
      </c>
      <c r="E557" s="26">
        <f t="shared" si="58"/>
        <v>36155.919999999998</v>
      </c>
      <c r="F557" s="26">
        <f t="shared" si="59"/>
        <v>11789.273793584709</v>
      </c>
      <c r="G557" s="26">
        <f t="shared" si="56"/>
        <v>4912.1974139936283</v>
      </c>
      <c r="H557" s="26">
        <f t="shared" si="60"/>
        <v>7272.9810099118449</v>
      </c>
      <c r="I557" s="26">
        <f t="shared" si="57"/>
        <v>60130.372217490185</v>
      </c>
      <c r="J557" s="5">
        <v>78</v>
      </c>
      <c r="K557" s="11">
        <v>3824</v>
      </c>
      <c r="L557" s="11">
        <v>0</v>
      </c>
      <c r="M557" s="11">
        <v>0</v>
      </c>
      <c r="N557" s="11">
        <v>0</v>
      </c>
      <c r="O557" s="11">
        <v>0</v>
      </c>
      <c r="P557" s="11">
        <v>0</v>
      </c>
      <c r="Q557" s="11">
        <v>0</v>
      </c>
      <c r="R557" s="12">
        <v>237.74127255203467</v>
      </c>
      <c r="S557" s="12">
        <v>0</v>
      </c>
      <c r="T557" s="12">
        <v>0</v>
      </c>
      <c r="U557" s="12">
        <v>0</v>
      </c>
      <c r="V557" s="12">
        <v>0</v>
      </c>
      <c r="W557" s="12">
        <v>0</v>
      </c>
      <c r="X557" s="12">
        <v>0</v>
      </c>
      <c r="Y557" s="13">
        <v>11789.273793584709</v>
      </c>
      <c r="Z557" s="13">
        <v>7272.9810099118449</v>
      </c>
      <c r="AA557" s="14">
        <f t="shared" si="55"/>
        <v>36155.919999999998</v>
      </c>
      <c r="AB557" s="10"/>
    </row>
    <row r="558" spans="1:28" x14ac:dyDescent="0.3">
      <c r="A558" s="5">
        <v>624</v>
      </c>
      <c r="B558" s="5" t="s">
        <v>481</v>
      </c>
      <c r="C558" s="5">
        <v>555</v>
      </c>
      <c r="D558" s="5" t="s">
        <v>481</v>
      </c>
      <c r="E558" s="26">
        <f t="shared" si="58"/>
        <v>179049.33499999999</v>
      </c>
      <c r="F558" s="26">
        <f t="shared" si="59"/>
        <v>42440.243660567314</v>
      </c>
      <c r="G558" s="26">
        <f t="shared" si="56"/>
        <v>17683.434858569715</v>
      </c>
      <c r="H558" s="26">
        <f t="shared" si="60"/>
        <v>28111.377018969233</v>
      </c>
      <c r="I558" s="26">
        <f t="shared" si="57"/>
        <v>267284.39053810621</v>
      </c>
      <c r="J558" s="5">
        <v>84</v>
      </c>
      <c r="K558" s="11">
        <v>18937</v>
      </c>
      <c r="L558" s="11">
        <v>0</v>
      </c>
      <c r="M558" s="11">
        <v>0</v>
      </c>
      <c r="N558" s="11">
        <v>0</v>
      </c>
      <c r="O558" s="11">
        <v>0</v>
      </c>
      <c r="P558" s="11">
        <v>0</v>
      </c>
      <c r="Q558" s="11">
        <v>0</v>
      </c>
      <c r="R558" s="12">
        <v>185.55854292502266</v>
      </c>
      <c r="S558" s="12">
        <v>0</v>
      </c>
      <c r="T558" s="12">
        <v>0</v>
      </c>
      <c r="U558" s="12">
        <v>0</v>
      </c>
      <c r="V558" s="12">
        <v>0</v>
      </c>
      <c r="W558" s="12">
        <v>0</v>
      </c>
      <c r="X558" s="12">
        <v>0</v>
      </c>
      <c r="Y558" s="13">
        <v>42440.243660567314</v>
      </c>
      <c r="Z558" s="13">
        <v>28111.377018969233</v>
      </c>
      <c r="AA558" s="14">
        <f t="shared" si="55"/>
        <v>179049.33499999999</v>
      </c>
      <c r="AB558" s="10"/>
    </row>
    <row r="559" spans="1:28" x14ac:dyDescent="0.3">
      <c r="A559" s="5">
        <v>6037</v>
      </c>
      <c r="B559" s="5" t="s">
        <v>337</v>
      </c>
      <c r="C559" s="5">
        <v>556</v>
      </c>
      <c r="D559" s="5" t="s">
        <v>337</v>
      </c>
      <c r="E559" s="26">
        <f t="shared" si="58"/>
        <v>819672.86</v>
      </c>
      <c r="F559" s="26">
        <f t="shared" si="59"/>
        <v>332330.17210558418</v>
      </c>
      <c r="G559" s="26">
        <f t="shared" si="56"/>
        <v>138470.90504399341</v>
      </c>
      <c r="H559" s="26">
        <f t="shared" si="60"/>
        <v>221462.61381631155</v>
      </c>
      <c r="I559" s="26">
        <f t="shared" si="57"/>
        <v>1511936.5509658891</v>
      </c>
      <c r="J559" s="5">
        <v>280</v>
      </c>
      <c r="K559" s="11">
        <v>86692</v>
      </c>
      <c r="L559" s="11">
        <v>0</v>
      </c>
      <c r="M559" s="11">
        <v>0</v>
      </c>
      <c r="N559" s="11">
        <v>0</v>
      </c>
      <c r="O559" s="11">
        <v>0</v>
      </c>
      <c r="P559" s="11">
        <v>0</v>
      </c>
      <c r="Q559" s="11">
        <v>0</v>
      </c>
      <c r="R559" s="12">
        <v>319.32389063626334</v>
      </c>
      <c r="S559" s="12">
        <v>0</v>
      </c>
      <c r="T559" s="12">
        <v>0</v>
      </c>
      <c r="U559" s="12">
        <v>0</v>
      </c>
      <c r="V559" s="12">
        <v>0</v>
      </c>
      <c r="W559" s="12">
        <v>0</v>
      </c>
      <c r="X559" s="12">
        <v>0</v>
      </c>
      <c r="Y559" s="13">
        <v>332330.17210558418</v>
      </c>
      <c r="Z559" s="13">
        <v>221462.61381631155</v>
      </c>
      <c r="AA559" s="14">
        <f t="shared" si="55"/>
        <v>819672.86</v>
      </c>
      <c r="AB559" s="10"/>
    </row>
    <row r="560" spans="1:28" x14ac:dyDescent="0.3">
      <c r="A560" s="5">
        <v>1077</v>
      </c>
      <c r="B560" s="5" t="s">
        <v>338</v>
      </c>
      <c r="C560" s="5">
        <v>557</v>
      </c>
      <c r="D560" s="5" t="s">
        <v>338</v>
      </c>
      <c r="E560" s="26">
        <f t="shared" si="58"/>
        <v>700530.40500000003</v>
      </c>
      <c r="F560" s="26">
        <f t="shared" si="59"/>
        <v>264217.68227221118</v>
      </c>
      <c r="G560" s="26">
        <f t="shared" si="56"/>
        <v>110090.70094675466</v>
      </c>
      <c r="H560" s="26">
        <f t="shared" si="60"/>
        <v>187445.24521184602</v>
      </c>
      <c r="I560" s="26">
        <f t="shared" si="57"/>
        <v>1262284.0334308117</v>
      </c>
      <c r="J560" s="5">
        <v>294</v>
      </c>
      <c r="K560" s="11">
        <v>74091</v>
      </c>
      <c r="L560" s="11">
        <v>0</v>
      </c>
      <c r="M560" s="11">
        <v>0</v>
      </c>
      <c r="N560" s="11">
        <v>0</v>
      </c>
      <c r="O560" s="11">
        <v>0</v>
      </c>
      <c r="P560" s="11">
        <v>0</v>
      </c>
      <c r="Q560" s="11">
        <v>0</v>
      </c>
      <c r="R560" s="12">
        <v>316.24159009165419</v>
      </c>
      <c r="S560" s="12">
        <v>0</v>
      </c>
      <c r="T560" s="12">
        <v>0</v>
      </c>
      <c r="U560" s="12">
        <v>0</v>
      </c>
      <c r="V560" s="12">
        <v>0</v>
      </c>
      <c r="W560" s="12">
        <v>0</v>
      </c>
      <c r="X560" s="12">
        <v>0</v>
      </c>
      <c r="Y560" s="13">
        <v>264217.68227221118</v>
      </c>
      <c r="Z560" s="13">
        <v>187445.24521184602</v>
      </c>
      <c r="AA560" s="14">
        <f t="shared" si="55"/>
        <v>700530.40500000003</v>
      </c>
      <c r="AB560" s="10"/>
    </row>
    <row r="561" spans="1:28" x14ac:dyDescent="0.3">
      <c r="A561" s="5">
        <v>3392</v>
      </c>
      <c r="B561" s="5" t="s">
        <v>340</v>
      </c>
      <c r="C561" s="5">
        <v>558</v>
      </c>
      <c r="D561" s="5" t="s">
        <v>340</v>
      </c>
      <c r="E561" s="26">
        <f t="shared" si="58"/>
        <v>325450.55499999999</v>
      </c>
      <c r="F561" s="26">
        <f t="shared" si="59"/>
        <v>111631.74884999995</v>
      </c>
      <c r="G561" s="26">
        <f t="shared" si="56"/>
        <v>46513.228687499977</v>
      </c>
      <c r="H561" s="26">
        <f t="shared" si="60"/>
        <v>70502.081680000003</v>
      </c>
      <c r="I561" s="26">
        <f t="shared" si="57"/>
        <v>554097.61421749997</v>
      </c>
      <c r="J561" s="5">
        <v>120</v>
      </c>
      <c r="K561" s="11">
        <v>34421</v>
      </c>
      <c r="L561" s="11">
        <v>0</v>
      </c>
      <c r="M561" s="11">
        <v>0</v>
      </c>
      <c r="N561" s="11">
        <v>0</v>
      </c>
      <c r="O561" s="11">
        <v>2380</v>
      </c>
      <c r="P561" s="11">
        <v>0</v>
      </c>
      <c r="Q561" s="11">
        <v>0</v>
      </c>
      <c r="R561" s="12">
        <v>221.81</v>
      </c>
      <c r="S561" s="12">
        <v>0</v>
      </c>
      <c r="T561" s="12">
        <v>0</v>
      </c>
      <c r="U561" s="12">
        <v>0</v>
      </c>
      <c r="V561" s="12">
        <v>494.89</v>
      </c>
      <c r="W561" s="12">
        <v>0</v>
      </c>
      <c r="X561" s="12">
        <v>0</v>
      </c>
      <c r="Y561" s="13">
        <v>111631.74884999995</v>
      </c>
      <c r="Z561" s="13">
        <v>70502.081680000003</v>
      </c>
      <c r="AA561" s="14">
        <f t="shared" si="55"/>
        <v>325450.55499999999</v>
      </c>
      <c r="AB561" s="10"/>
    </row>
    <row r="562" spans="1:28" x14ac:dyDescent="0.3">
      <c r="A562" s="5">
        <v>1244</v>
      </c>
      <c r="B562" s="5" t="s">
        <v>554</v>
      </c>
      <c r="C562" s="5">
        <v>559</v>
      </c>
      <c r="D562" s="5" t="s">
        <v>554</v>
      </c>
      <c r="E562" s="26">
        <f t="shared" si="58"/>
        <v>123983.41500000001</v>
      </c>
      <c r="F562" s="26">
        <f t="shared" si="59"/>
        <v>50875.991107469803</v>
      </c>
      <c r="G562" s="26">
        <f t="shared" si="56"/>
        <v>21198.32962811242</v>
      </c>
      <c r="H562" s="26">
        <f t="shared" si="60"/>
        <v>30498.133203983885</v>
      </c>
      <c r="I562" s="26">
        <f t="shared" si="57"/>
        <v>226555.86893956613</v>
      </c>
      <c r="J562" s="5">
        <v>46</v>
      </c>
      <c r="K562" s="11">
        <v>13113</v>
      </c>
      <c r="L562" s="11">
        <v>0</v>
      </c>
      <c r="M562" s="11">
        <v>0</v>
      </c>
      <c r="N562" s="11">
        <v>0</v>
      </c>
      <c r="O562" s="11">
        <v>0</v>
      </c>
      <c r="P562" s="11">
        <v>0</v>
      </c>
      <c r="Q562" s="11">
        <v>0</v>
      </c>
      <c r="R562" s="12">
        <v>290.72421646442353</v>
      </c>
      <c r="S562" s="12">
        <v>0</v>
      </c>
      <c r="T562" s="12">
        <v>0</v>
      </c>
      <c r="U562" s="12">
        <v>0</v>
      </c>
      <c r="V562" s="12">
        <v>0</v>
      </c>
      <c r="W562" s="12">
        <v>0</v>
      </c>
      <c r="X562" s="12">
        <v>0</v>
      </c>
      <c r="Y562" s="13">
        <v>50875.991107469803</v>
      </c>
      <c r="Z562" s="13">
        <v>30498.133203983885</v>
      </c>
      <c r="AA562" s="14">
        <f t="shared" si="55"/>
        <v>123983.41500000001</v>
      </c>
      <c r="AB562" s="10"/>
    </row>
    <row r="563" spans="1:28" x14ac:dyDescent="0.3">
      <c r="A563" s="5">
        <v>1582</v>
      </c>
      <c r="B563" s="5" t="s">
        <v>64</v>
      </c>
      <c r="C563" s="5">
        <v>560</v>
      </c>
      <c r="D563" s="5" t="s">
        <v>64</v>
      </c>
      <c r="E563" s="26">
        <f t="shared" si="58"/>
        <v>801141.06</v>
      </c>
      <c r="F563" s="26">
        <f t="shared" si="59"/>
        <v>381560.90580000001</v>
      </c>
      <c r="G563" s="26">
        <f t="shared" si="56"/>
        <v>158983.71075</v>
      </c>
      <c r="H563" s="26">
        <f t="shared" si="60"/>
        <v>224729.59967999996</v>
      </c>
      <c r="I563" s="26">
        <f t="shared" si="57"/>
        <v>1566415.2762300002</v>
      </c>
      <c r="J563" s="5">
        <v>499</v>
      </c>
      <c r="K563" s="11">
        <v>84732</v>
      </c>
      <c r="L563" s="11">
        <v>0</v>
      </c>
      <c r="M563" s="11">
        <v>0</v>
      </c>
      <c r="N563" s="11">
        <v>0</v>
      </c>
      <c r="O563" s="11">
        <v>0</v>
      </c>
      <c r="P563" s="11">
        <v>0</v>
      </c>
      <c r="Q563" s="11">
        <v>0</v>
      </c>
      <c r="R563" s="12">
        <v>331.52999999999992</v>
      </c>
      <c r="S563" s="12">
        <v>0</v>
      </c>
      <c r="T563" s="12">
        <v>0</v>
      </c>
      <c r="U563" s="12">
        <v>0</v>
      </c>
      <c r="V563" s="12">
        <v>0</v>
      </c>
      <c r="W563" s="12">
        <v>0</v>
      </c>
      <c r="X563" s="12">
        <v>0</v>
      </c>
      <c r="Y563" s="13">
        <v>381560.90580000001</v>
      </c>
      <c r="Z563" s="13">
        <v>224729.59967999996</v>
      </c>
      <c r="AA563" s="14">
        <f t="shared" si="55"/>
        <v>801141.06</v>
      </c>
      <c r="AB563" s="10"/>
    </row>
    <row r="564" spans="1:28" x14ac:dyDescent="0.3">
      <c r="A564" s="5">
        <v>607</v>
      </c>
      <c r="B564" s="5" t="s">
        <v>298</v>
      </c>
      <c r="C564" s="5">
        <v>561</v>
      </c>
      <c r="D564" s="5" t="s">
        <v>298</v>
      </c>
      <c r="E564" s="26">
        <f t="shared" si="58"/>
        <v>258792.80499999999</v>
      </c>
      <c r="F564" s="26">
        <f t="shared" si="59"/>
        <v>79043.186344708927</v>
      </c>
      <c r="G564" s="26">
        <f t="shared" si="56"/>
        <v>32934.660976962055</v>
      </c>
      <c r="H564" s="26">
        <f t="shared" si="60"/>
        <v>46853.229650511435</v>
      </c>
      <c r="I564" s="26">
        <f t="shared" si="57"/>
        <v>417623.88197218243</v>
      </c>
      <c r="J564" s="5">
        <v>120</v>
      </c>
      <c r="K564" s="11">
        <v>27371</v>
      </c>
      <c r="L564" s="11">
        <v>0</v>
      </c>
      <c r="M564" s="11">
        <v>0</v>
      </c>
      <c r="N564" s="11">
        <v>0</v>
      </c>
      <c r="O564" s="11">
        <v>0</v>
      </c>
      <c r="P564" s="11">
        <v>0</v>
      </c>
      <c r="Q564" s="11">
        <v>0</v>
      </c>
      <c r="R564" s="12">
        <v>213.97295335625037</v>
      </c>
      <c r="S564" s="12">
        <v>0</v>
      </c>
      <c r="T564" s="12">
        <v>0</v>
      </c>
      <c r="U564" s="12">
        <v>0</v>
      </c>
      <c r="V564" s="12">
        <v>0</v>
      </c>
      <c r="W564" s="12">
        <v>0</v>
      </c>
      <c r="X564" s="12">
        <v>0</v>
      </c>
      <c r="Y564" s="13">
        <v>79043.186344708927</v>
      </c>
      <c r="Z564" s="13">
        <v>46853.229650511435</v>
      </c>
      <c r="AA564" s="14">
        <f t="shared" si="55"/>
        <v>258792.80499999999</v>
      </c>
      <c r="AB564" s="10"/>
    </row>
    <row r="565" spans="1:28" x14ac:dyDescent="0.3">
      <c r="A565" s="5">
        <v>3170</v>
      </c>
      <c r="B565" s="5" t="s">
        <v>341</v>
      </c>
      <c r="C565" s="5">
        <v>562</v>
      </c>
      <c r="D565" s="5" t="s">
        <v>341</v>
      </c>
      <c r="E565" s="26">
        <f t="shared" si="58"/>
        <v>378994.22000000003</v>
      </c>
      <c r="F565" s="26">
        <f t="shared" si="59"/>
        <v>96880.555179412622</v>
      </c>
      <c r="G565" s="26">
        <f t="shared" si="56"/>
        <v>40366.897991421924</v>
      </c>
      <c r="H565" s="26">
        <f t="shared" si="60"/>
        <v>60481.695989020081</v>
      </c>
      <c r="I565" s="26">
        <f t="shared" si="57"/>
        <v>576723.36915985472</v>
      </c>
      <c r="J565" s="5">
        <v>160</v>
      </c>
      <c r="K565" s="11">
        <v>40084</v>
      </c>
      <c r="L565" s="11">
        <v>0</v>
      </c>
      <c r="M565" s="11">
        <v>0</v>
      </c>
      <c r="N565" s="11">
        <v>0</v>
      </c>
      <c r="O565" s="11">
        <v>0</v>
      </c>
      <c r="P565" s="11">
        <v>0</v>
      </c>
      <c r="Q565" s="11">
        <v>0</v>
      </c>
      <c r="R565" s="12">
        <v>188.60922060242265</v>
      </c>
      <c r="S565" s="12">
        <v>0</v>
      </c>
      <c r="T565" s="12">
        <v>0</v>
      </c>
      <c r="U565" s="12">
        <v>0</v>
      </c>
      <c r="V565" s="12">
        <v>0</v>
      </c>
      <c r="W565" s="12">
        <v>0</v>
      </c>
      <c r="X565" s="12">
        <v>0</v>
      </c>
      <c r="Y565" s="13">
        <v>96880.555179412622</v>
      </c>
      <c r="Z565" s="13">
        <v>60481.695989020081</v>
      </c>
      <c r="AA565" s="14">
        <f t="shared" si="55"/>
        <v>378994.22000000003</v>
      </c>
      <c r="AB565" s="10"/>
    </row>
    <row r="566" spans="1:28" x14ac:dyDescent="0.3">
      <c r="A566" s="5">
        <v>131</v>
      </c>
      <c r="B566" s="5" t="s">
        <v>342</v>
      </c>
      <c r="C566" s="5">
        <v>563</v>
      </c>
      <c r="D566" s="5" t="s">
        <v>342</v>
      </c>
      <c r="E566" s="26">
        <f t="shared" si="58"/>
        <v>233576.32000000001</v>
      </c>
      <c r="F566" s="26">
        <f t="shared" si="59"/>
        <v>67093.593599999993</v>
      </c>
      <c r="G566" s="26">
        <f t="shared" si="56"/>
        <v>27955.663999999997</v>
      </c>
      <c r="H566" s="26">
        <f t="shared" si="60"/>
        <v>38702.274559999998</v>
      </c>
      <c r="I566" s="26">
        <f t="shared" si="57"/>
        <v>367327.85215999995</v>
      </c>
      <c r="J566" s="5">
        <v>82</v>
      </c>
      <c r="K566" s="11">
        <v>24704</v>
      </c>
      <c r="L566" s="11">
        <v>0</v>
      </c>
      <c r="M566" s="11">
        <v>0</v>
      </c>
      <c r="N566" s="11">
        <v>0</v>
      </c>
      <c r="O566" s="11">
        <v>0</v>
      </c>
      <c r="P566" s="11">
        <v>0</v>
      </c>
      <c r="Q566" s="11">
        <v>0</v>
      </c>
      <c r="R566" s="12">
        <v>195.83</v>
      </c>
      <c r="S566" s="12">
        <v>0</v>
      </c>
      <c r="T566" s="12">
        <v>0</v>
      </c>
      <c r="U566" s="12">
        <v>0</v>
      </c>
      <c r="V566" s="12">
        <v>0</v>
      </c>
      <c r="W566" s="12">
        <v>0</v>
      </c>
      <c r="X566" s="12">
        <v>0</v>
      </c>
      <c r="Y566" s="13">
        <v>67093.593599999993</v>
      </c>
      <c r="Z566" s="13">
        <v>38702.274559999998</v>
      </c>
      <c r="AA566" s="14">
        <f t="shared" si="55"/>
        <v>233576.32000000001</v>
      </c>
      <c r="AB566" s="10"/>
    </row>
    <row r="567" spans="1:28" x14ac:dyDescent="0.3">
      <c r="A567" s="5">
        <v>650</v>
      </c>
      <c r="B567" s="5" t="s">
        <v>484</v>
      </c>
      <c r="C567" s="5">
        <v>564</v>
      </c>
      <c r="D567" s="5" t="s">
        <v>484</v>
      </c>
      <c r="E567" s="26">
        <f t="shared" si="58"/>
        <v>1325193.8899999999</v>
      </c>
      <c r="F567" s="26">
        <f t="shared" si="59"/>
        <v>429245.17157899361</v>
      </c>
      <c r="G567" s="26">
        <f t="shared" si="56"/>
        <v>178852.15482458068</v>
      </c>
      <c r="H567" s="26">
        <f t="shared" si="60"/>
        <v>274173.76057546324</v>
      </c>
      <c r="I567" s="26">
        <f t="shared" si="57"/>
        <v>2207464.9769790373</v>
      </c>
      <c r="J567" s="5">
        <v>513</v>
      </c>
      <c r="K567" s="11">
        <v>140158</v>
      </c>
      <c r="L567" s="11">
        <v>0</v>
      </c>
      <c r="M567" s="11">
        <v>0</v>
      </c>
      <c r="N567" s="11">
        <v>0</v>
      </c>
      <c r="O567" s="11">
        <v>0</v>
      </c>
      <c r="P567" s="11">
        <v>0</v>
      </c>
      <c r="Q567" s="11">
        <v>0</v>
      </c>
      <c r="R567" s="12">
        <v>244.52203992589011</v>
      </c>
      <c r="S567" s="12">
        <v>0</v>
      </c>
      <c r="T567" s="12">
        <v>0</v>
      </c>
      <c r="U567" s="12">
        <v>0</v>
      </c>
      <c r="V567" s="12">
        <v>0</v>
      </c>
      <c r="W567" s="12">
        <v>0</v>
      </c>
      <c r="X567" s="12">
        <v>0</v>
      </c>
      <c r="Y567" s="13">
        <v>429245.17157899361</v>
      </c>
      <c r="Z567" s="13">
        <v>274173.76057546324</v>
      </c>
      <c r="AA567" s="14">
        <f t="shared" si="55"/>
        <v>1325193.8899999999</v>
      </c>
      <c r="AB567" s="10"/>
    </row>
    <row r="568" spans="1:28" x14ac:dyDescent="0.3">
      <c r="A568" s="5">
        <v>761</v>
      </c>
      <c r="B568" s="5" t="s">
        <v>344</v>
      </c>
      <c r="C568" s="5">
        <v>565</v>
      </c>
      <c r="D568" s="5" t="s">
        <v>344</v>
      </c>
      <c r="E568" s="26">
        <f t="shared" si="58"/>
        <v>1018067.125</v>
      </c>
      <c r="F568" s="26">
        <f t="shared" si="59"/>
        <v>363015.495</v>
      </c>
      <c r="G568" s="26">
        <f t="shared" si="56"/>
        <v>151256.45624999999</v>
      </c>
      <c r="H568" s="26">
        <f t="shared" si="60"/>
        <v>217537.95600000003</v>
      </c>
      <c r="I568" s="26">
        <f t="shared" si="57"/>
        <v>1749877.0322500002</v>
      </c>
      <c r="J568" s="5">
        <v>362</v>
      </c>
      <c r="K568" s="11">
        <v>107675</v>
      </c>
      <c r="L568" s="11">
        <v>0</v>
      </c>
      <c r="M568" s="11">
        <v>0</v>
      </c>
      <c r="N568" s="11">
        <v>0</v>
      </c>
      <c r="O568" s="11">
        <v>0</v>
      </c>
      <c r="P568" s="11">
        <v>0</v>
      </c>
      <c r="Q568" s="11">
        <v>0</v>
      </c>
      <c r="R568" s="12">
        <v>252.54000000000002</v>
      </c>
      <c r="S568" s="12">
        <v>0</v>
      </c>
      <c r="T568" s="12">
        <v>0</v>
      </c>
      <c r="U568" s="12">
        <v>0</v>
      </c>
      <c r="V568" s="12">
        <v>0</v>
      </c>
      <c r="W568" s="12">
        <v>0</v>
      </c>
      <c r="X568" s="12">
        <v>0</v>
      </c>
      <c r="Y568" s="13">
        <v>363015.495</v>
      </c>
      <c r="Z568" s="13">
        <v>217537.95600000003</v>
      </c>
      <c r="AA568" s="14">
        <f t="shared" si="55"/>
        <v>1018067.125</v>
      </c>
      <c r="AB568" s="10"/>
    </row>
    <row r="569" spans="1:28" x14ac:dyDescent="0.3">
      <c r="A569" s="5">
        <v>1754</v>
      </c>
      <c r="B569" s="5" t="s">
        <v>345</v>
      </c>
      <c r="C569" s="5">
        <v>566</v>
      </c>
      <c r="D569" s="5" t="s">
        <v>345</v>
      </c>
      <c r="E569" s="26">
        <f t="shared" si="58"/>
        <v>318463.31</v>
      </c>
      <c r="F569" s="26">
        <f t="shared" si="59"/>
        <v>111891.03126703645</v>
      </c>
      <c r="G569" s="26">
        <f t="shared" si="56"/>
        <v>46621.263027931855</v>
      </c>
      <c r="H569" s="26">
        <f t="shared" si="60"/>
        <v>66427.784035752775</v>
      </c>
      <c r="I569" s="26">
        <f t="shared" si="57"/>
        <v>543403.38833072106</v>
      </c>
      <c r="J569" s="5">
        <v>120</v>
      </c>
      <c r="K569" s="11">
        <v>33682</v>
      </c>
      <c r="L569" s="11">
        <v>0</v>
      </c>
      <c r="M569" s="11">
        <v>0</v>
      </c>
      <c r="N569" s="11">
        <v>0</v>
      </c>
      <c r="O569" s="11">
        <v>0</v>
      </c>
      <c r="P569" s="11">
        <v>0</v>
      </c>
      <c r="Q569" s="11">
        <v>0</v>
      </c>
      <c r="R569" s="12">
        <v>246.52553305828326</v>
      </c>
      <c r="S569" s="12">
        <v>0</v>
      </c>
      <c r="T569" s="12">
        <v>0</v>
      </c>
      <c r="U569" s="12">
        <v>0</v>
      </c>
      <c r="V569" s="12">
        <v>0</v>
      </c>
      <c r="W569" s="12">
        <v>0</v>
      </c>
      <c r="X569" s="12">
        <v>0</v>
      </c>
      <c r="Y569" s="13">
        <v>111891.03126703645</v>
      </c>
      <c r="Z569" s="13">
        <v>66427.784035752775</v>
      </c>
      <c r="AA569" s="14">
        <f t="shared" si="55"/>
        <v>318463.31</v>
      </c>
      <c r="AB569" s="10"/>
    </row>
    <row r="570" spans="1:28" x14ac:dyDescent="0.3">
      <c r="A570" s="5">
        <v>9514</v>
      </c>
      <c r="B570" s="5" t="s">
        <v>346</v>
      </c>
      <c r="C570" s="5">
        <v>567</v>
      </c>
      <c r="D570" s="5" t="s">
        <v>346</v>
      </c>
      <c r="E570" s="26">
        <f t="shared" si="58"/>
        <v>365029.185</v>
      </c>
      <c r="F570" s="26">
        <f t="shared" si="59"/>
        <v>103738.93310647065</v>
      </c>
      <c r="G570" s="26">
        <f t="shared" si="56"/>
        <v>43224.555461029442</v>
      </c>
      <c r="H570" s="26">
        <f t="shared" si="60"/>
        <v>70847.444990117685</v>
      </c>
      <c r="I570" s="26">
        <f t="shared" si="57"/>
        <v>582840.11855761777</v>
      </c>
      <c r="J570" s="5">
        <v>160</v>
      </c>
      <c r="K570" s="11">
        <v>38607</v>
      </c>
      <c r="L570" s="11">
        <v>0</v>
      </c>
      <c r="M570" s="11">
        <v>0</v>
      </c>
      <c r="N570" s="11">
        <v>0</v>
      </c>
      <c r="O570" s="11">
        <v>0</v>
      </c>
      <c r="P570" s="11">
        <v>0</v>
      </c>
      <c r="Q570" s="11">
        <v>0</v>
      </c>
      <c r="R570" s="12">
        <v>229.38665588532416</v>
      </c>
      <c r="S570" s="12">
        <v>0</v>
      </c>
      <c r="T570" s="12">
        <v>0</v>
      </c>
      <c r="U570" s="12">
        <v>0</v>
      </c>
      <c r="V570" s="12">
        <v>0</v>
      </c>
      <c r="W570" s="12">
        <v>0</v>
      </c>
      <c r="X570" s="12">
        <v>0</v>
      </c>
      <c r="Y570" s="13">
        <v>103738.93310647065</v>
      </c>
      <c r="Z570" s="13">
        <v>70847.444990117685</v>
      </c>
      <c r="AA570" s="14">
        <f t="shared" si="55"/>
        <v>365029.185</v>
      </c>
      <c r="AB570" s="10"/>
    </row>
    <row r="571" spans="1:28" x14ac:dyDescent="0.3">
      <c r="A571" s="5">
        <v>1090</v>
      </c>
      <c r="B571" s="5" t="s">
        <v>347</v>
      </c>
      <c r="C571" s="5">
        <v>568</v>
      </c>
      <c r="D571" s="5" t="s">
        <v>347</v>
      </c>
      <c r="E571" s="26">
        <f t="shared" si="58"/>
        <v>106406.57</v>
      </c>
      <c r="F571" s="26">
        <f t="shared" si="59"/>
        <v>36547.364999999998</v>
      </c>
      <c r="G571" s="26">
        <f t="shared" si="56"/>
        <v>15228.06875</v>
      </c>
      <c r="H571" s="26">
        <f t="shared" si="60"/>
        <v>22682.662079999998</v>
      </c>
      <c r="I571" s="26">
        <f t="shared" si="57"/>
        <v>180864.66583000001</v>
      </c>
      <c r="J571" s="5">
        <v>49</v>
      </c>
      <c r="K571" s="11">
        <v>11254</v>
      </c>
      <c r="L571" s="11">
        <v>0</v>
      </c>
      <c r="M571" s="11">
        <v>0</v>
      </c>
      <c r="N571" s="11">
        <v>0</v>
      </c>
      <c r="O571" s="11">
        <v>0</v>
      </c>
      <c r="P571" s="11">
        <v>0</v>
      </c>
      <c r="Q571" s="11">
        <v>0</v>
      </c>
      <c r="R571" s="12">
        <v>251.94</v>
      </c>
      <c r="S571" s="12">
        <v>0</v>
      </c>
      <c r="T571" s="12">
        <v>0</v>
      </c>
      <c r="U571" s="12">
        <v>0</v>
      </c>
      <c r="V571" s="12">
        <v>0</v>
      </c>
      <c r="W571" s="12">
        <v>0</v>
      </c>
      <c r="X571" s="12">
        <v>0</v>
      </c>
      <c r="Y571" s="13">
        <v>36547.364999999998</v>
      </c>
      <c r="Z571" s="13">
        <v>22682.662079999998</v>
      </c>
      <c r="AA571" s="14">
        <f t="shared" si="55"/>
        <v>106406.57</v>
      </c>
      <c r="AB571" s="10"/>
    </row>
    <row r="572" spans="1:28" x14ac:dyDescent="0.3">
      <c r="A572" s="5">
        <v>1599</v>
      </c>
      <c r="B572" s="5" t="s">
        <v>586</v>
      </c>
      <c r="C572" s="5">
        <v>569</v>
      </c>
      <c r="D572" s="5" t="s">
        <v>586</v>
      </c>
      <c r="E572" s="26">
        <f t="shared" si="58"/>
        <v>28346.09</v>
      </c>
      <c r="F572" s="26">
        <f t="shared" si="59"/>
        <v>12091.083900000001</v>
      </c>
      <c r="G572" s="26">
        <f t="shared" si="56"/>
        <v>5037.9516250000006</v>
      </c>
      <c r="H572" s="26">
        <f t="shared" si="60"/>
        <v>9811.1348799999996</v>
      </c>
      <c r="I572" s="26">
        <f t="shared" si="57"/>
        <v>55286.260405000001</v>
      </c>
      <c r="J572" s="5">
        <v>105</v>
      </c>
      <c r="K572" s="11">
        <v>2998</v>
      </c>
      <c r="L572" s="11">
        <v>0</v>
      </c>
      <c r="M572" s="11">
        <v>0</v>
      </c>
      <c r="N572" s="11">
        <v>0</v>
      </c>
      <c r="O572" s="11">
        <v>0</v>
      </c>
      <c r="P572" s="11">
        <v>0</v>
      </c>
      <c r="Q572" s="11">
        <v>0</v>
      </c>
      <c r="R572" s="12">
        <v>409.07</v>
      </c>
      <c r="S572" s="12">
        <v>0</v>
      </c>
      <c r="T572" s="12">
        <v>0</v>
      </c>
      <c r="U572" s="12">
        <v>0</v>
      </c>
      <c r="V572" s="12">
        <v>0</v>
      </c>
      <c r="W572" s="12">
        <v>0</v>
      </c>
      <c r="X572" s="12">
        <v>0</v>
      </c>
      <c r="Y572" s="13">
        <v>12091.083900000001</v>
      </c>
      <c r="Z572" s="13">
        <v>9811.1348799999996</v>
      </c>
      <c r="AA572" s="14">
        <f t="shared" si="55"/>
        <v>28346.09</v>
      </c>
      <c r="AB572" s="10"/>
    </row>
    <row r="573" spans="1:28" x14ac:dyDescent="0.3">
      <c r="A573" s="5">
        <v>1008</v>
      </c>
      <c r="B573" s="5" t="s">
        <v>364</v>
      </c>
      <c r="C573" s="5">
        <v>570</v>
      </c>
      <c r="D573" s="5" t="s">
        <v>364</v>
      </c>
      <c r="E573" s="26">
        <f t="shared" si="58"/>
        <v>124626.355</v>
      </c>
      <c r="F573" s="26">
        <f t="shared" si="59"/>
        <v>38049.643177304999</v>
      </c>
      <c r="G573" s="26">
        <f t="shared" si="56"/>
        <v>15854.017990543751</v>
      </c>
      <c r="H573" s="26">
        <f t="shared" si="60"/>
        <v>24943.399827895999</v>
      </c>
      <c r="I573" s="26">
        <f t="shared" si="57"/>
        <v>203473.41599574473</v>
      </c>
      <c r="J573" s="5">
        <v>80</v>
      </c>
      <c r="K573" s="11">
        <v>13181</v>
      </c>
      <c r="L573" s="11">
        <v>0</v>
      </c>
      <c r="M573" s="11">
        <v>0</v>
      </c>
      <c r="N573" s="11">
        <v>0</v>
      </c>
      <c r="O573" s="11">
        <v>0</v>
      </c>
      <c r="P573" s="11">
        <v>0</v>
      </c>
      <c r="Q573" s="11">
        <v>0</v>
      </c>
      <c r="R573" s="12">
        <v>236.5469219700326</v>
      </c>
      <c r="S573" s="12">
        <v>0</v>
      </c>
      <c r="T573" s="12">
        <v>0</v>
      </c>
      <c r="U573" s="12">
        <v>0</v>
      </c>
      <c r="V573" s="12">
        <v>0</v>
      </c>
      <c r="W573" s="12">
        <v>0</v>
      </c>
      <c r="X573" s="12">
        <v>0</v>
      </c>
      <c r="Y573" s="13">
        <v>38049.643177304999</v>
      </c>
      <c r="Z573" s="13">
        <v>24943.399827895999</v>
      </c>
      <c r="AA573" s="14">
        <f t="shared" si="55"/>
        <v>124626.355</v>
      </c>
      <c r="AB573" s="10"/>
    </row>
    <row r="574" spans="1:28" x14ac:dyDescent="0.3">
      <c r="A574" s="5">
        <v>1026</v>
      </c>
      <c r="B574" s="5" t="s">
        <v>243</v>
      </c>
      <c r="C574" s="5">
        <v>571</v>
      </c>
      <c r="D574" s="5" t="s">
        <v>243</v>
      </c>
      <c r="E574" s="26">
        <f t="shared" si="58"/>
        <v>255351.185</v>
      </c>
      <c r="F574" s="26">
        <f t="shared" si="59"/>
        <v>76711.835764619565</v>
      </c>
      <c r="G574" s="26">
        <f t="shared" si="56"/>
        <v>31963.264901924817</v>
      </c>
      <c r="H574" s="26">
        <f t="shared" si="60"/>
        <v>47729.545874463765</v>
      </c>
      <c r="I574" s="26">
        <f t="shared" si="57"/>
        <v>411755.83154100814</v>
      </c>
      <c r="J574" s="5">
        <v>122</v>
      </c>
      <c r="K574" s="11">
        <v>27007</v>
      </c>
      <c r="L574" s="11">
        <v>0</v>
      </c>
      <c r="M574" s="11">
        <v>0</v>
      </c>
      <c r="N574" s="11">
        <v>0</v>
      </c>
      <c r="O574" s="11">
        <v>0</v>
      </c>
      <c r="P574" s="11">
        <v>0</v>
      </c>
      <c r="Q574" s="11">
        <v>0</v>
      </c>
      <c r="R574" s="12">
        <v>220.91284608834638</v>
      </c>
      <c r="S574" s="12">
        <v>0</v>
      </c>
      <c r="T574" s="12">
        <v>0</v>
      </c>
      <c r="U574" s="12">
        <v>0</v>
      </c>
      <c r="V574" s="12">
        <v>0</v>
      </c>
      <c r="W574" s="12">
        <v>0</v>
      </c>
      <c r="X574" s="12">
        <v>0</v>
      </c>
      <c r="Y574" s="13">
        <v>76711.835764619565</v>
      </c>
      <c r="Z574" s="13">
        <v>47729.545874463765</v>
      </c>
      <c r="AA574" s="14">
        <f t="shared" si="55"/>
        <v>255351.185</v>
      </c>
      <c r="AB574" s="10"/>
    </row>
    <row r="575" spans="1:28" x14ac:dyDescent="0.3">
      <c r="A575" s="5">
        <v>899</v>
      </c>
      <c r="B575" s="5" t="s">
        <v>246</v>
      </c>
      <c r="C575" s="5">
        <v>572</v>
      </c>
      <c r="D575" s="5" t="s">
        <v>246</v>
      </c>
      <c r="E575" s="26">
        <f t="shared" si="58"/>
        <v>286070.48</v>
      </c>
      <c r="F575" s="26">
        <f t="shared" si="59"/>
        <v>119318.49444570664</v>
      </c>
      <c r="G575" s="26">
        <f t="shared" si="56"/>
        <v>49716.039352377768</v>
      </c>
      <c r="H575" s="26">
        <f t="shared" si="60"/>
        <v>70931.857091043566</v>
      </c>
      <c r="I575" s="26">
        <f t="shared" si="57"/>
        <v>526036.87088912795</v>
      </c>
      <c r="J575" s="5">
        <v>120</v>
      </c>
      <c r="K575" s="11">
        <v>30256</v>
      </c>
      <c r="L575" s="11">
        <v>0</v>
      </c>
      <c r="M575" s="11">
        <v>0</v>
      </c>
      <c r="N575" s="11">
        <v>0</v>
      </c>
      <c r="O575" s="11">
        <v>0</v>
      </c>
      <c r="P575" s="11">
        <v>0</v>
      </c>
      <c r="Q575" s="11">
        <v>0</v>
      </c>
      <c r="R575" s="12">
        <v>293.0487221172807</v>
      </c>
      <c r="S575" s="12">
        <v>0</v>
      </c>
      <c r="T575" s="12">
        <v>0</v>
      </c>
      <c r="U575" s="12">
        <v>0</v>
      </c>
      <c r="V575" s="12">
        <v>0</v>
      </c>
      <c r="W575" s="12">
        <v>0</v>
      </c>
      <c r="X575" s="12">
        <v>0</v>
      </c>
      <c r="Y575" s="13">
        <v>119318.49444570664</v>
      </c>
      <c r="Z575" s="13">
        <v>70931.857091043566</v>
      </c>
      <c r="AA575" s="14">
        <f t="shared" si="55"/>
        <v>286070.48</v>
      </c>
      <c r="AB575" s="10"/>
    </row>
    <row r="576" spans="1:28" x14ac:dyDescent="0.3">
      <c r="A576" s="5">
        <v>1144</v>
      </c>
      <c r="B576" s="5" t="s">
        <v>351</v>
      </c>
      <c r="C576" s="5">
        <v>573</v>
      </c>
      <c r="D576" s="5" t="s">
        <v>351</v>
      </c>
      <c r="E576" s="26">
        <f t="shared" si="58"/>
        <v>280624.40000000002</v>
      </c>
      <c r="F576" s="26">
        <f t="shared" si="59"/>
        <v>105752.52640969983</v>
      </c>
      <c r="G576" s="26">
        <f t="shared" si="56"/>
        <v>44063.552670708261</v>
      </c>
      <c r="H576" s="26">
        <f t="shared" si="60"/>
        <v>63434.320218506575</v>
      </c>
      <c r="I576" s="26">
        <f t="shared" si="57"/>
        <v>493874.79929891467</v>
      </c>
      <c r="J576" s="5">
        <v>130</v>
      </c>
      <c r="K576" s="11">
        <v>29680</v>
      </c>
      <c r="L576" s="11">
        <v>0</v>
      </c>
      <c r="M576" s="11">
        <v>0</v>
      </c>
      <c r="N576" s="11">
        <v>0</v>
      </c>
      <c r="O576" s="11">
        <v>0</v>
      </c>
      <c r="P576" s="11">
        <v>0</v>
      </c>
      <c r="Q576" s="11">
        <v>0</v>
      </c>
      <c r="R576" s="12">
        <v>267.15936749707959</v>
      </c>
      <c r="S576" s="12">
        <v>0</v>
      </c>
      <c r="T576" s="12">
        <v>0</v>
      </c>
      <c r="U576" s="12">
        <v>0</v>
      </c>
      <c r="V576" s="12">
        <v>0</v>
      </c>
      <c r="W576" s="12">
        <v>0</v>
      </c>
      <c r="X576" s="12">
        <v>0</v>
      </c>
      <c r="Y576" s="13">
        <v>105752.52640969983</v>
      </c>
      <c r="Z576" s="13">
        <v>63434.320218506575</v>
      </c>
      <c r="AA576" s="14">
        <f t="shared" si="55"/>
        <v>280624.40000000002</v>
      </c>
      <c r="AB576" s="10"/>
    </row>
    <row r="577" spans="1:28" x14ac:dyDescent="0.3">
      <c r="A577" s="5">
        <v>1677</v>
      </c>
      <c r="B577" s="5" t="s">
        <v>352</v>
      </c>
      <c r="C577" s="5">
        <v>574</v>
      </c>
      <c r="D577" s="5" t="s">
        <v>352</v>
      </c>
      <c r="E577" s="26">
        <f t="shared" si="58"/>
        <v>522020.005</v>
      </c>
      <c r="F577" s="26">
        <f t="shared" si="59"/>
        <v>199250.15129195634</v>
      </c>
      <c r="G577" s="26">
        <f t="shared" si="56"/>
        <v>83020.896371648472</v>
      </c>
      <c r="H577" s="26">
        <f t="shared" si="60"/>
        <v>118059.81695571003</v>
      </c>
      <c r="I577" s="26">
        <f t="shared" si="57"/>
        <v>922350.86961931479</v>
      </c>
      <c r="J577" s="5">
        <v>200</v>
      </c>
      <c r="K577" s="11">
        <v>55211</v>
      </c>
      <c r="L577" s="11">
        <v>0</v>
      </c>
      <c r="M577" s="11">
        <v>0</v>
      </c>
      <c r="N577" s="11">
        <v>0</v>
      </c>
      <c r="O577" s="11">
        <v>0</v>
      </c>
      <c r="P577" s="11">
        <v>0</v>
      </c>
      <c r="Q577" s="11">
        <v>0</v>
      </c>
      <c r="R577" s="12">
        <v>267.29233521334072</v>
      </c>
      <c r="S577" s="12">
        <v>0</v>
      </c>
      <c r="T577" s="12">
        <v>0</v>
      </c>
      <c r="U577" s="12">
        <v>0</v>
      </c>
      <c r="V577" s="12">
        <v>0</v>
      </c>
      <c r="W577" s="12">
        <v>0</v>
      </c>
      <c r="X577" s="12">
        <v>0</v>
      </c>
      <c r="Y577" s="13">
        <v>199250.15129195634</v>
      </c>
      <c r="Z577" s="13">
        <v>118059.81695571003</v>
      </c>
      <c r="AA577" s="14">
        <f t="shared" si="55"/>
        <v>522020.005</v>
      </c>
      <c r="AB577" s="10"/>
    </row>
    <row r="578" spans="1:28" x14ac:dyDescent="0.3">
      <c r="A578" s="5">
        <v>618</v>
      </c>
      <c r="B578" s="5" t="s">
        <v>125</v>
      </c>
      <c r="C578" s="5">
        <v>575</v>
      </c>
      <c r="D578" s="5" t="s">
        <v>125</v>
      </c>
      <c r="E578" s="26">
        <f t="shared" si="58"/>
        <v>213493.9</v>
      </c>
      <c r="F578" s="26">
        <f t="shared" si="59"/>
        <v>49439.122093053775</v>
      </c>
      <c r="G578" s="26">
        <f t="shared" si="56"/>
        <v>20599.634205439073</v>
      </c>
      <c r="H578" s="26">
        <f t="shared" si="60"/>
        <v>29722.016582962013</v>
      </c>
      <c r="I578" s="26">
        <f t="shared" si="57"/>
        <v>313254.67288145487</v>
      </c>
      <c r="J578" s="5">
        <v>92</v>
      </c>
      <c r="K578" s="11">
        <v>22580</v>
      </c>
      <c r="L578" s="11">
        <v>0</v>
      </c>
      <c r="M578" s="11">
        <v>0</v>
      </c>
      <c r="N578" s="11">
        <v>0</v>
      </c>
      <c r="O578" s="11">
        <v>0</v>
      </c>
      <c r="P578" s="11">
        <v>0</v>
      </c>
      <c r="Q578" s="11">
        <v>0</v>
      </c>
      <c r="R578" s="12">
        <v>164.5372928640501</v>
      </c>
      <c r="S578" s="12">
        <v>0</v>
      </c>
      <c r="T578" s="12">
        <v>0</v>
      </c>
      <c r="U578" s="12">
        <v>0</v>
      </c>
      <c r="V578" s="12">
        <v>0</v>
      </c>
      <c r="W578" s="12">
        <v>0</v>
      </c>
      <c r="X578" s="12">
        <v>0</v>
      </c>
      <c r="Y578" s="13">
        <v>49439.122093053775</v>
      </c>
      <c r="Z578" s="13">
        <v>29722.016582962013</v>
      </c>
      <c r="AA578" s="14">
        <f t="shared" si="55"/>
        <v>213493.9</v>
      </c>
      <c r="AB578" s="10"/>
    </row>
    <row r="579" spans="1:28" x14ac:dyDescent="0.3">
      <c r="A579" s="5">
        <v>1257</v>
      </c>
      <c r="B579" s="5" t="s">
        <v>556</v>
      </c>
      <c r="C579" s="5">
        <v>576</v>
      </c>
      <c r="D579" s="5" t="s">
        <v>556</v>
      </c>
      <c r="E579" s="26">
        <f t="shared" si="58"/>
        <v>640992.27</v>
      </c>
      <c r="F579" s="26">
        <f t="shared" si="59"/>
        <v>345552.64900305326</v>
      </c>
      <c r="G579" s="26">
        <f t="shared" si="56"/>
        <v>143980.27041793885</v>
      </c>
      <c r="H579" s="26">
        <f t="shared" si="60"/>
        <v>207989.47325496172</v>
      </c>
      <c r="I579" s="26">
        <f t="shared" si="57"/>
        <v>1338514.6626759539</v>
      </c>
      <c r="J579" s="5">
        <v>243</v>
      </c>
      <c r="K579" s="11">
        <v>67794</v>
      </c>
      <c r="L579" s="11">
        <v>0</v>
      </c>
      <c r="M579" s="11">
        <v>0</v>
      </c>
      <c r="N579" s="11">
        <v>0</v>
      </c>
      <c r="O579" s="11">
        <v>13723</v>
      </c>
      <c r="P579" s="11">
        <v>0</v>
      </c>
      <c r="Q579" s="11">
        <v>0</v>
      </c>
      <c r="R579" s="12">
        <v>273.22797204575943</v>
      </c>
      <c r="S579" s="12">
        <v>0</v>
      </c>
      <c r="T579" s="12">
        <v>0</v>
      </c>
      <c r="U579" s="12">
        <v>0</v>
      </c>
      <c r="V579" s="12">
        <v>544.74</v>
      </c>
      <c r="W579" s="12">
        <v>0</v>
      </c>
      <c r="X579" s="12">
        <v>0</v>
      </c>
      <c r="Y579" s="13">
        <v>345552.64900305326</v>
      </c>
      <c r="Z579" s="13">
        <v>207989.47325496172</v>
      </c>
      <c r="AA579" s="14">
        <f t="shared" si="55"/>
        <v>640992.27</v>
      </c>
      <c r="AB579" s="10"/>
    </row>
    <row r="580" spans="1:28" x14ac:dyDescent="0.3">
      <c r="A580" s="5">
        <v>1034</v>
      </c>
      <c r="B580" s="5" t="s">
        <v>353</v>
      </c>
      <c r="C580" s="5">
        <v>577</v>
      </c>
      <c r="D580" s="5" t="s">
        <v>353</v>
      </c>
      <c r="E580" s="26">
        <f t="shared" si="58"/>
        <v>464108.13</v>
      </c>
      <c r="F580" s="26">
        <f t="shared" si="59"/>
        <v>135955.9485</v>
      </c>
      <c r="G580" s="26">
        <f t="shared" si="56"/>
        <v>56648.311874999999</v>
      </c>
      <c r="H580" s="26">
        <f t="shared" si="60"/>
        <v>92560.488479999985</v>
      </c>
      <c r="I580" s="26">
        <f t="shared" si="57"/>
        <v>749272.87885500002</v>
      </c>
      <c r="J580" s="5">
        <v>192</v>
      </c>
      <c r="K580" s="11">
        <v>49086</v>
      </c>
      <c r="L580" s="11">
        <v>0</v>
      </c>
      <c r="M580" s="11">
        <v>0</v>
      </c>
      <c r="N580" s="11">
        <v>0</v>
      </c>
      <c r="O580" s="11">
        <v>0</v>
      </c>
      <c r="P580" s="11">
        <v>0</v>
      </c>
      <c r="Q580" s="11">
        <v>0</v>
      </c>
      <c r="R580" s="12">
        <v>235.70999999999998</v>
      </c>
      <c r="S580" s="12">
        <v>0</v>
      </c>
      <c r="T580" s="12">
        <v>0</v>
      </c>
      <c r="U580" s="12">
        <v>0</v>
      </c>
      <c r="V580" s="12">
        <v>0</v>
      </c>
      <c r="W580" s="12">
        <v>0</v>
      </c>
      <c r="X580" s="12">
        <v>0</v>
      </c>
      <c r="Y580" s="13">
        <v>135955.9485</v>
      </c>
      <c r="Z580" s="13">
        <v>92560.488479999985</v>
      </c>
      <c r="AA580" s="14">
        <f t="shared" ref="AA580:AA609" si="61">9.455*K580</f>
        <v>464108.13</v>
      </c>
      <c r="AB580" s="10"/>
    </row>
    <row r="581" spans="1:28" x14ac:dyDescent="0.3">
      <c r="A581" s="5">
        <v>1029</v>
      </c>
      <c r="B581" s="5" t="s">
        <v>354</v>
      </c>
      <c r="C581" s="5">
        <v>578</v>
      </c>
      <c r="D581" s="5" t="s">
        <v>354</v>
      </c>
      <c r="E581" s="26">
        <f t="shared" si="58"/>
        <v>297359.75</v>
      </c>
      <c r="F581" s="26">
        <f t="shared" si="59"/>
        <v>118069.05177448726</v>
      </c>
      <c r="G581" s="26">
        <f t="shared" ref="G581:G617" si="62">(F581/12)*5</f>
        <v>49195.438239369694</v>
      </c>
      <c r="H581" s="26">
        <f t="shared" si="60"/>
        <v>74508.656946393196</v>
      </c>
      <c r="I581" s="26">
        <f t="shared" ref="I581:I617" si="63">SUM(E581:H581)</f>
        <v>539132.8969602501</v>
      </c>
      <c r="J581" s="5">
        <v>180</v>
      </c>
      <c r="K581" s="11">
        <v>31450</v>
      </c>
      <c r="L581" s="11">
        <v>0</v>
      </c>
      <c r="M581" s="11">
        <v>0</v>
      </c>
      <c r="N581" s="11">
        <v>0</v>
      </c>
      <c r="O581" s="11">
        <v>3146</v>
      </c>
      <c r="P581" s="11">
        <v>4732</v>
      </c>
      <c r="Q581" s="11">
        <v>0</v>
      </c>
      <c r="R581" s="12">
        <v>238.68879358661843</v>
      </c>
      <c r="S581" s="12">
        <v>0</v>
      </c>
      <c r="T581" s="12">
        <v>0</v>
      </c>
      <c r="U581" s="12">
        <v>0</v>
      </c>
      <c r="V581" s="12">
        <v>0</v>
      </c>
      <c r="W581" s="12">
        <v>381.83000000000004</v>
      </c>
      <c r="X581" s="12">
        <v>0</v>
      </c>
      <c r="Y581" s="13">
        <v>118069.05177448726</v>
      </c>
      <c r="Z581" s="13">
        <v>74508.656946393196</v>
      </c>
      <c r="AA581" s="14">
        <f t="shared" si="61"/>
        <v>297359.75</v>
      </c>
      <c r="AB581" s="10"/>
    </row>
    <row r="582" spans="1:28" x14ac:dyDescent="0.3">
      <c r="A582" s="5">
        <v>457</v>
      </c>
      <c r="B582" s="5" t="s">
        <v>355</v>
      </c>
      <c r="C582" s="5">
        <v>579</v>
      </c>
      <c r="D582" s="5" t="s">
        <v>355</v>
      </c>
      <c r="E582" s="26">
        <f t="shared" si="58"/>
        <v>2155.7400000000002</v>
      </c>
      <c r="F582" s="26">
        <f t="shared" si="59"/>
        <v>537.3381954341321</v>
      </c>
      <c r="G582" s="26">
        <f t="shared" si="62"/>
        <v>223.89091476422169</v>
      </c>
      <c r="H582" s="26">
        <f t="shared" si="60"/>
        <v>330.72117089820375</v>
      </c>
      <c r="I582" s="26">
        <f t="shared" si="63"/>
        <v>3247.6902810965576</v>
      </c>
      <c r="J582" s="5">
        <v>29</v>
      </c>
      <c r="K582" s="11">
        <v>228</v>
      </c>
      <c r="L582" s="11">
        <v>0</v>
      </c>
      <c r="M582" s="11">
        <v>0</v>
      </c>
      <c r="N582" s="11">
        <v>0</v>
      </c>
      <c r="O582" s="11">
        <v>0</v>
      </c>
      <c r="P582" s="11">
        <v>0</v>
      </c>
      <c r="Q582" s="11">
        <v>0</v>
      </c>
      <c r="R582" s="12">
        <v>181.31643141348891</v>
      </c>
      <c r="S582" s="12">
        <v>0</v>
      </c>
      <c r="T582" s="12">
        <v>0</v>
      </c>
      <c r="U582" s="12">
        <v>0</v>
      </c>
      <c r="V582" s="12">
        <v>0</v>
      </c>
      <c r="W582" s="12">
        <v>0</v>
      </c>
      <c r="X582" s="12">
        <v>0</v>
      </c>
      <c r="Y582" s="13">
        <v>537.3381954341321</v>
      </c>
      <c r="Z582" s="13">
        <v>330.72117089820375</v>
      </c>
      <c r="AA582" s="14">
        <f t="shared" si="61"/>
        <v>2155.7400000000002</v>
      </c>
      <c r="AB582" s="10"/>
    </row>
    <row r="583" spans="1:28" x14ac:dyDescent="0.3">
      <c r="A583" s="5">
        <v>335</v>
      </c>
      <c r="B583" s="5" t="s">
        <v>356</v>
      </c>
      <c r="C583" s="5">
        <v>580</v>
      </c>
      <c r="D583" s="5" t="s">
        <v>356</v>
      </c>
      <c r="E583" s="26">
        <f t="shared" si="58"/>
        <v>149209.35500000001</v>
      </c>
      <c r="F583" s="26">
        <f t="shared" si="59"/>
        <v>38530.100549999996</v>
      </c>
      <c r="G583" s="26">
        <f t="shared" si="62"/>
        <v>16054.208562499998</v>
      </c>
      <c r="H583" s="26">
        <f t="shared" si="60"/>
        <v>22406.495040000002</v>
      </c>
      <c r="I583" s="26">
        <f t="shared" si="63"/>
        <v>226200.15915250001</v>
      </c>
      <c r="J583" s="5">
        <v>100</v>
      </c>
      <c r="K583" s="11">
        <v>15781</v>
      </c>
      <c r="L583" s="11">
        <v>0</v>
      </c>
      <c r="M583" s="11">
        <v>0</v>
      </c>
      <c r="N583" s="11">
        <v>0</v>
      </c>
      <c r="O583" s="11">
        <v>0</v>
      </c>
      <c r="P583" s="11">
        <v>0</v>
      </c>
      <c r="Q583" s="11">
        <v>0</v>
      </c>
      <c r="R583" s="12">
        <v>177.48000000000002</v>
      </c>
      <c r="S583" s="12">
        <v>0</v>
      </c>
      <c r="T583" s="12">
        <v>0</v>
      </c>
      <c r="U583" s="12">
        <v>0</v>
      </c>
      <c r="V583" s="12">
        <v>0</v>
      </c>
      <c r="W583" s="12">
        <v>0</v>
      </c>
      <c r="X583" s="12">
        <v>0</v>
      </c>
      <c r="Y583" s="13">
        <v>38530.100549999996</v>
      </c>
      <c r="Z583" s="13">
        <v>22406.495040000002</v>
      </c>
      <c r="AA583" s="14">
        <f t="shared" si="61"/>
        <v>149209.35500000001</v>
      </c>
      <c r="AB583" s="10"/>
    </row>
    <row r="584" spans="1:28" x14ac:dyDescent="0.3">
      <c r="A584" s="5">
        <v>2589</v>
      </c>
      <c r="B584" s="5" t="s">
        <v>357</v>
      </c>
      <c r="C584" s="5">
        <v>581</v>
      </c>
      <c r="D584" s="5" t="s">
        <v>357</v>
      </c>
      <c r="E584" s="26">
        <f t="shared" si="58"/>
        <v>252495.77499999999</v>
      </c>
      <c r="F584" s="26">
        <f t="shared" si="59"/>
        <v>77987.946749999988</v>
      </c>
      <c r="G584" s="26">
        <f t="shared" si="62"/>
        <v>32494.977812499998</v>
      </c>
      <c r="H584" s="26">
        <f t="shared" si="60"/>
        <v>45067.358</v>
      </c>
      <c r="I584" s="26">
        <f t="shared" si="63"/>
        <v>408046.05756249995</v>
      </c>
      <c r="J584" s="5">
        <v>120</v>
      </c>
      <c r="K584" s="11">
        <v>26705</v>
      </c>
      <c r="L584" s="11">
        <v>0</v>
      </c>
      <c r="M584" s="11">
        <v>0</v>
      </c>
      <c r="N584" s="11">
        <v>0</v>
      </c>
      <c r="O584" s="11">
        <v>0</v>
      </c>
      <c r="P584" s="11">
        <v>0</v>
      </c>
      <c r="Q584" s="11">
        <v>0</v>
      </c>
      <c r="R584" s="12">
        <v>210.95</v>
      </c>
      <c r="S584" s="12">
        <v>0</v>
      </c>
      <c r="T584" s="12">
        <v>0</v>
      </c>
      <c r="U584" s="12">
        <v>0</v>
      </c>
      <c r="V584" s="12">
        <v>0</v>
      </c>
      <c r="W584" s="12">
        <v>0</v>
      </c>
      <c r="X584" s="12">
        <v>0</v>
      </c>
      <c r="Y584" s="13">
        <v>77987.946749999988</v>
      </c>
      <c r="Z584" s="13">
        <v>45067.358</v>
      </c>
      <c r="AA584" s="14">
        <f t="shared" si="61"/>
        <v>252495.77499999999</v>
      </c>
      <c r="AB584" s="10"/>
    </row>
    <row r="585" spans="1:28" x14ac:dyDescent="0.3">
      <c r="A585" s="5">
        <v>449</v>
      </c>
      <c r="B585" s="5" t="s">
        <v>358</v>
      </c>
      <c r="C585" s="5">
        <v>582</v>
      </c>
      <c r="D585" s="5" t="s">
        <v>358</v>
      </c>
      <c r="E585" s="26">
        <f t="shared" si="58"/>
        <v>472513.625</v>
      </c>
      <c r="F585" s="26">
        <f t="shared" si="59"/>
        <v>133770.58125000002</v>
      </c>
      <c r="G585" s="26">
        <f t="shared" si="62"/>
        <v>55737.742187500007</v>
      </c>
      <c r="H585" s="26">
        <f t="shared" si="60"/>
        <v>80647.656000000017</v>
      </c>
      <c r="I585" s="26">
        <f t="shared" si="63"/>
        <v>742669.60443750001</v>
      </c>
      <c r="J585" s="5">
        <v>200</v>
      </c>
      <c r="K585" s="11">
        <v>49975</v>
      </c>
      <c r="L585" s="11">
        <v>0</v>
      </c>
      <c r="M585" s="11">
        <v>0</v>
      </c>
      <c r="N585" s="11">
        <v>0</v>
      </c>
      <c r="O585" s="11">
        <v>0</v>
      </c>
      <c r="P585" s="11">
        <v>0</v>
      </c>
      <c r="Q585" s="11">
        <v>0</v>
      </c>
      <c r="R585" s="12">
        <v>201.72000000000003</v>
      </c>
      <c r="S585" s="12">
        <v>0</v>
      </c>
      <c r="T585" s="12">
        <v>0</v>
      </c>
      <c r="U585" s="12">
        <v>0</v>
      </c>
      <c r="V585" s="12">
        <v>0</v>
      </c>
      <c r="W585" s="12">
        <v>0</v>
      </c>
      <c r="X585" s="12">
        <v>0</v>
      </c>
      <c r="Y585" s="13">
        <v>133770.58125000002</v>
      </c>
      <c r="Z585" s="13">
        <v>80647.656000000017</v>
      </c>
      <c r="AA585" s="14">
        <f t="shared" si="61"/>
        <v>472513.625</v>
      </c>
      <c r="AB585" s="10"/>
    </row>
    <row r="586" spans="1:28" x14ac:dyDescent="0.3">
      <c r="A586" s="5">
        <v>822</v>
      </c>
      <c r="B586" s="5" t="s">
        <v>359</v>
      </c>
      <c r="C586" s="5">
        <v>583</v>
      </c>
      <c r="D586" s="5" t="s">
        <v>359</v>
      </c>
      <c r="E586" s="26">
        <f t="shared" si="58"/>
        <v>915678.93</v>
      </c>
      <c r="F586" s="26">
        <f t="shared" si="59"/>
        <v>295607.88810000004</v>
      </c>
      <c r="G586" s="26">
        <f t="shared" si="62"/>
        <v>123169.95337500003</v>
      </c>
      <c r="H586" s="26">
        <f t="shared" si="60"/>
        <v>181551.38544000001</v>
      </c>
      <c r="I586" s="26">
        <f t="shared" si="63"/>
        <v>1516008.1569150002</v>
      </c>
      <c r="J586" s="5">
        <v>342</v>
      </c>
      <c r="K586" s="11">
        <v>96846</v>
      </c>
      <c r="L586" s="11">
        <v>0</v>
      </c>
      <c r="M586" s="11">
        <v>0</v>
      </c>
      <c r="N586" s="11">
        <v>0</v>
      </c>
      <c r="O586" s="11">
        <v>0</v>
      </c>
      <c r="P586" s="11">
        <v>0</v>
      </c>
      <c r="Q586" s="11">
        <v>0</v>
      </c>
      <c r="R586" s="12">
        <v>234.33</v>
      </c>
      <c r="S586" s="12">
        <v>0</v>
      </c>
      <c r="T586" s="12">
        <v>0</v>
      </c>
      <c r="U586" s="12">
        <v>0</v>
      </c>
      <c r="V586" s="12">
        <v>0</v>
      </c>
      <c r="W586" s="12">
        <v>0</v>
      </c>
      <c r="X586" s="12">
        <v>0</v>
      </c>
      <c r="Y586" s="13">
        <v>295607.88810000004</v>
      </c>
      <c r="Z586" s="13">
        <v>181551.38544000001</v>
      </c>
      <c r="AA586" s="14">
        <f t="shared" si="61"/>
        <v>915678.93</v>
      </c>
      <c r="AB586" s="10"/>
    </row>
    <row r="587" spans="1:28" x14ac:dyDescent="0.3">
      <c r="A587" s="5">
        <v>1726</v>
      </c>
      <c r="B587" s="5" t="s">
        <v>613</v>
      </c>
      <c r="C587" s="5">
        <v>584</v>
      </c>
      <c r="D587" s="5" t="s">
        <v>613</v>
      </c>
      <c r="E587" s="26">
        <f t="shared" si="58"/>
        <v>615511.04500000004</v>
      </c>
      <c r="F587" s="26">
        <f t="shared" si="59"/>
        <v>260470.06081496051</v>
      </c>
      <c r="G587" s="26">
        <f t="shared" si="62"/>
        <v>108529.19200623356</v>
      </c>
      <c r="H587" s="26">
        <f t="shared" si="60"/>
        <v>155202.53160797892</v>
      </c>
      <c r="I587" s="26">
        <f t="shared" si="63"/>
        <v>1139712.8294291731</v>
      </c>
      <c r="J587" s="5">
        <v>215</v>
      </c>
      <c r="K587" s="11">
        <v>65099</v>
      </c>
      <c r="L587" s="11">
        <v>0</v>
      </c>
      <c r="M587" s="11">
        <v>0</v>
      </c>
      <c r="N587" s="11">
        <v>0</v>
      </c>
      <c r="O587" s="11">
        <v>0</v>
      </c>
      <c r="P587" s="11">
        <v>0</v>
      </c>
      <c r="Q587" s="11">
        <v>0</v>
      </c>
      <c r="R587" s="12">
        <v>298.01251096018933</v>
      </c>
      <c r="S587" s="12">
        <v>0</v>
      </c>
      <c r="T587" s="12">
        <v>0</v>
      </c>
      <c r="U587" s="12">
        <v>0</v>
      </c>
      <c r="V587" s="12">
        <v>0</v>
      </c>
      <c r="W587" s="12">
        <v>0</v>
      </c>
      <c r="X587" s="12">
        <v>0</v>
      </c>
      <c r="Y587" s="13">
        <v>260470.06081496051</v>
      </c>
      <c r="Z587" s="13">
        <v>155202.53160797892</v>
      </c>
      <c r="AA587" s="14">
        <f t="shared" si="61"/>
        <v>615511.04500000004</v>
      </c>
      <c r="AB587" s="10"/>
    </row>
    <row r="588" spans="1:28" x14ac:dyDescent="0.3">
      <c r="A588" s="5">
        <v>1069</v>
      </c>
      <c r="B588" s="5" t="s">
        <v>537</v>
      </c>
      <c r="C588" s="5">
        <v>585</v>
      </c>
      <c r="D588" s="5" t="s">
        <v>537</v>
      </c>
      <c r="E588" s="26">
        <f t="shared" si="58"/>
        <v>668544.14</v>
      </c>
      <c r="F588" s="26">
        <f t="shared" si="59"/>
        <v>291893.23019999999</v>
      </c>
      <c r="G588" s="26">
        <f t="shared" si="62"/>
        <v>121622.17924999999</v>
      </c>
      <c r="H588" s="26">
        <f t="shared" si="60"/>
        <v>175497.25600000005</v>
      </c>
      <c r="I588" s="26">
        <f t="shared" si="63"/>
        <v>1257556.8054500001</v>
      </c>
      <c r="J588" s="5">
        <v>240</v>
      </c>
      <c r="K588" s="11">
        <v>70708</v>
      </c>
      <c r="L588" s="11">
        <v>0</v>
      </c>
      <c r="M588" s="11">
        <v>0</v>
      </c>
      <c r="N588" s="11">
        <v>0</v>
      </c>
      <c r="O588" s="11">
        <v>0</v>
      </c>
      <c r="P588" s="11">
        <v>0</v>
      </c>
      <c r="Q588" s="11">
        <v>0</v>
      </c>
      <c r="R588" s="12">
        <v>310.25000000000006</v>
      </c>
      <c r="S588" s="12">
        <v>0</v>
      </c>
      <c r="T588" s="12">
        <v>0</v>
      </c>
      <c r="U588" s="12">
        <v>0</v>
      </c>
      <c r="V588" s="12">
        <v>0</v>
      </c>
      <c r="W588" s="12">
        <v>0</v>
      </c>
      <c r="X588" s="12">
        <v>0</v>
      </c>
      <c r="Y588" s="13">
        <v>291893.23019999999</v>
      </c>
      <c r="Z588" s="13">
        <v>175497.25600000005</v>
      </c>
      <c r="AA588" s="14">
        <f t="shared" si="61"/>
        <v>668544.14</v>
      </c>
      <c r="AB588" s="10"/>
    </row>
    <row r="589" spans="1:28" x14ac:dyDescent="0.3">
      <c r="A589" s="5">
        <v>5751</v>
      </c>
      <c r="B589" s="5" t="s">
        <v>361</v>
      </c>
      <c r="C589" s="5">
        <v>586</v>
      </c>
      <c r="D589" s="5" t="s">
        <v>361</v>
      </c>
      <c r="E589" s="26">
        <f t="shared" si="58"/>
        <v>248732.685</v>
      </c>
      <c r="F589" s="26">
        <f t="shared" si="59"/>
        <v>79777.292849999998</v>
      </c>
      <c r="G589" s="26">
        <f t="shared" si="62"/>
        <v>33240.538687499997</v>
      </c>
      <c r="H589" s="26">
        <f t="shared" si="60"/>
        <v>50917.724640000008</v>
      </c>
      <c r="I589" s="26">
        <f t="shared" si="63"/>
        <v>412668.24117750005</v>
      </c>
      <c r="J589" s="5">
        <v>126</v>
      </c>
      <c r="K589" s="11">
        <v>26307</v>
      </c>
      <c r="L589" s="11">
        <v>0</v>
      </c>
      <c r="M589" s="11">
        <v>0</v>
      </c>
      <c r="N589" s="11">
        <v>0</v>
      </c>
      <c r="O589" s="11">
        <v>0</v>
      </c>
      <c r="P589" s="11">
        <v>0</v>
      </c>
      <c r="Q589" s="11">
        <v>0</v>
      </c>
      <c r="R589" s="12">
        <v>241.94000000000003</v>
      </c>
      <c r="S589" s="12">
        <v>0</v>
      </c>
      <c r="T589" s="12">
        <v>0</v>
      </c>
      <c r="U589" s="12">
        <v>0</v>
      </c>
      <c r="V589" s="12">
        <v>0</v>
      </c>
      <c r="W589" s="12">
        <v>0</v>
      </c>
      <c r="X589" s="12">
        <v>0</v>
      </c>
      <c r="Y589" s="13">
        <v>79777.292849999998</v>
      </c>
      <c r="Z589" s="13">
        <v>50917.724640000008</v>
      </c>
      <c r="AA589" s="14">
        <f t="shared" si="61"/>
        <v>248732.685</v>
      </c>
      <c r="AB589" s="10"/>
    </row>
    <row r="590" spans="1:28" x14ac:dyDescent="0.3">
      <c r="A590" s="5">
        <v>5638</v>
      </c>
      <c r="B590" s="5" t="s">
        <v>363</v>
      </c>
      <c r="C590" s="5">
        <v>587</v>
      </c>
      <c r="D590" s="5" t="s">
        <v>363</v>
      </c>
      <c r="E590" s="26">
        <f t="shared" si="58"/>
        <v>395871.39500000002</v>
      </c>
      <c r="F590" s="26">
        <f t="shared" si="59"/>
        <v>158899.13535</v>
      </c>
      <c r="G590" s="26">
        <f t="shared" si="62"/>
        <v>66207.973062499994</v>
      </c>
      <c r="H590" s="26">
        <f t="shared" si="60"/>
        <v>94158.356720000011</v>
      </c>
      <c r="I590" s="26">
        <f t="shared" si="63"/>
        <v>715136.86013250006</v>
      </c>
      <c r="J590" s="5">
        <v>180</v>
      </c>
      <c r="K590" s="11">
        <v>41869</v>
      </c>
      <c r="L590" s="11">
        <v>0</v>
      </c>
      <c r="M590" s="11">
        <v>0</v>
      </c>
      <c r="N590" s="11">
        <v>0</v>
      </c>
      <c r="O590" s="11">
        <v>0</v>
      </c>
      <c r="P590" s="11">
        <v>0</v>
      </c>
      <c r="Q590" s="11">
        <v>0</v>
      </c>
      <c r="R590" s="12">
        <v>281.11</v>
      </c>
      <c r="S590" s="12">
        <v>0</v>
      </c>
      <c r="T590" s="12">
        <v>0</v>
      </c>
      <c r="U590" s="12">
        <v>0</v>
      </c>
      <c r="V590" s="12">
        <v>0</v>
      </c>
      <c r="W590" s="12">
        <v>0</v>
      </c>
      <c r="X590" s="12">
        <v>0</v>
      </c>
      <c r="Y590" s="13">
        <v>158899.13535</v>
      </c>
      <c r="Z590" s="13">
        <v>94158.356720000011</v>
      </c>
      <c r="AA590" s="14">
        <f t="shared" si="61"/>
        <v>395871.39500000002</v>
      </c>
      <c r="AB590" s="10"/>
    </row>
    <row r="591" spans="1:28" x14ac:dyDescent="0.3">
      <c r="A591" s="5">
        <v>3872</v>
      </c>
      <c r="B591" s="5" t="s">
        <v>365</v>
      </c>
      <c r="C591" s="5">
        <v>588</v>
      </c>
      <c r="D591" s="5" t="s">
        <v>365</v>
      </c>
      <c r="E591" s="26">
        <f t="shared" si="58"/>
        <v>493740.1</v>
      </c>
      <c r="F591" s="26">
        <f t="shared" si="59"/>
        <v>185689.098</v>
      </c>
      <c r="G591" s="26">
        <f t="shared" si="62"/>
        <v>77370.457500000004</v>
      </c>
      <c r="H591" s="26">
        <f t="shared" si="60"/>
        <v>107414.45120000001</v>
      </c>
      <c r="I591" s="26">
        <f t="shared" si="63"/>
        <v>864214.1067</v>
      </c>
      <c r="J591" s="5">
        <v>200</v>
      </c>
      <c r="K591" s="11">
        <v>52220</v>
      </c>
      <c r="L591" s="11">
        <v>0</v>
      </c>
      <c r="M591" s="11">
        <v>0</v>
      </c>
      <c r="N591" s="11">
        <v>0</v>
      </c>
      <c r="O591" s="11">
        <v>0</v>
      </c>
      <c r="P591" s="11">
        <v>0</v>
      </c>
      <c r="Q591" s="11">
        <v>0</v>
      </c>
      <c r="R591" s="12">
        <v>257.12</v>
      </c>
      <c r="S591" s="12">
        <v>0</v>
      </c>
      <c r="T591" s="12">
        <v>0</v>
      </c>
      <c r="U591" s="12">
        <v>0</v>
      </c>
      <c r="V591" s="12">
        <v>0</v>
      </c>
      <c r="W591" s="12">
        <v>0</v>
      </c>
      <c r="X591" s="12">
        <v>0</v>
      </c>
      <c r="Y591" s="13">
        <v>185689.098</v>
      </c>
      <c r="Z591" s="13">
        <v>107414.45120000001</v>
      </c>
      <c r="AA591" s="14">
        <f t="shared" si="61"/>
        <v>493740.1</v>
      </c>
      <c r="AB591" s="10"/>
    </row>
    <row r="592" spans="1:28" x14ac:dyDescent="0.3">
      <c r="A592" s="5">
        <v>1058</v>
      </c>
      <c r="B592" s="5" t="s">
        <v>536</v>
      </c>
      <c r="C592" s="5">
        <v>589</v>
      </c>
      <c r="D592" s="5" t="s">
        <v>536</v>
      </c>
      <c r="E592" s="26">
        <f t="shared" si="58"/>
        <v>168128.81</v>
      </c>
      <c r="F592" s="26">
        <f t="shared" si="59"/>
        <v>70694.119199999986</v>
      </c>
      <c r="G592" s="26">
        <f t="shared" si="62"/>
        <v>29455.882999999994</v>
      </c>
      <c r="H592" s="26">
        <f t="shared" si="60"/>
        <v>46298.637760000005</v>
      </c>
      <c r="I592" s="26">
        <f t="shared" si="63"/>
        <v>314577.44996</v>
      </c>
      <c r="J592" s="5">
        <v>87</v>
      </c>
      <c r="K592" s="11">
        <v>17782</v>
      </c>
      <c r="L592" s="11">
        <v>0</v>
      </c>
      <c r="M592" s="11">
        <v>0</v>
      </c>
      <c r="N592" s="11">
        <v>0</v>
      </c>
      <c r="O592" s="11">
        <v>0</v>
      </c>
      <c r="P592" s="11">
        <v>0</v>
      </c>
      <c r="Q592" s="11">
        <v>0</v>
      </c>
      <c r="R592" s="12">
        <v>325.46000000000004</v>
      </c>
      <c r="S592" s="12">
        <v>0</v>
      </c>
      <c r="T592" s="12">
        <v>0</v>
      </c>
      <c r="U592" s="12">
        <v>0</v>
      </c>
      <c r="V592" s="12">
        <v>0</v>
      </c>
      <c r="W592" s="12">
        <v>0</v>
      </c>
      <c r="X592" s="12">
        <v>0</v>
      </c>
      <c r="Y592" s="13">
        <v>70694.119199999986</v>
      </c>
      <c r="Z592" s="13">
        <v>46298.637760000005</v>
      </c>
      <c r="AA592" s="14">
        <f t="shared" si="61"/>
        <v>168128.81</v>
      </c>
      <c r="AB592" s="10"/>
    </row>
    <row r="593" spans="1:28" x14ac:dyDescent="0.3">
      <c r="A593" s="5">
        <v>4551</v>
      </c>
      <c r="B593" s="5" t="s">
        <v>366</v>
      </c>
      <c r="C593" s="5">
        <v>590</v>
      </c>
      <c r="D593" s="5" t="s">
        <v>366</v>
      </c>
      <c r="E593" s="26">
        <f t="shared" si="58"/>
        <v>279395.25</v>
      </c>
      <c r="F593" s="26">
        <f t="shared" si="59"/>
        <v>98499.014999999999</v>
      </c>
      <c r="G593" s="26">
        <f t="shared" si="62"/>
        <v>41041.256249999999</v>
      </c>
      <c r="H593" s="26">
        <f t="shared" si="60"/>
        <v>58043.292000000001</v>
      </c>
      <c r="I593" s="26">
        <f t="shared" si="63"/>
        <v>476978.81325000001</v>
      </c>
      <c r="J593" s="5">
        <v>120</v>
      </c>
      <c r="K593" s="11">
        <v>29550</v>
      </c>
      <c r="L593" s="11">
        <v>0</v>
      </c>
      <c r="M593" s="11">
        <v>0</v>
      </c>
      <c r="N593" s="11">
        <v>0</v>
      </c>
      <c r="O593" s="11">
        <v>0</v>
      </c>
      <c r="P593" s="11">
        <v>0</v>
      </c>
      <c r="Q593" s="11">
        <v>0</v>
      </c>
      <c r="R593" s="12">
        <v>245.53</v>
      </c>
      <c r="S593" s="12">
        <v>0</v>
      </c>
      <c r="T593" s="12">
        <v>0</v>
      </c>
      <c r="U593" s="12">
        <v>0</v>
      </c>
      <c r="V593" s="12">
        <v>410.52000000000004</v>
      </c>
      <c r="W593" s="12">
        <v>0</v>
      </c>
      <c r="X593" s="12">
        <v>0</v>
      </c>
      <c r="Y593" s="13">
        <v>98499.014999999999</v>
      </c>
      <c r="Z593" s="13">
        <v>58043.292000000001</v>
      </c>
      <c r="AA593" s="14">
        <f t="shared" si="61"/>
        <v>279395.25</v>
      </c>
      <c r="AB593" s="10"/>
    </row>
    <row r="594" spans="1:28" x14ac:dyDescent="0.3">
      <c r="A594" s="5">
        <v>483</v>
      </c>
      <c r="B594" s="5" t="s">
        <v>367</v>
      </c>
      <c r="C594" s="5">
        <v>591</v>
      </c>
      <c r="D594" s="5" t="s">
        <v>367</v>
      </c>
      <c r="E594" s="26">
        <f t="shared" si="58"/>
        <v>392732.33500000002</v>
      </c>
      <c r="F594" s="26">
        <f t="shared" si="59"/>
        <v>128187.3357</v>
      </c>
      <c r="G594" s="26">
        <f t="shared" si="62"/>
        <v>53411.389874999993</v>
      </c>
      <c r="H594" s="26">
        <f t="shared" si="60"/>
        <v>74098.685039999997</v>
      </c>
      <c r="I594" s="26">
        <f t="shared" si="63"/>
        <v>648429.74561500002</v>
      </c>
      <c r="J594" s="5">
        <v>160</v>
      </c>
      <c r="K594" s="11">
        <v>41537</v>
      </c>
      <c r="L594" s="11">
        <v>0</v>
      </c>
      <c r="M594" s="11">
        <v>0</v>
      </c>
      <c r="N594" s="11">
        <v>0</v>
      </c>
      <c r="O594" s="11">
        <v>0</v>
      </c>
      <c r="P594" s="11">
        <v>0</v>
      </c>
      <c r="Q594" s="11">
        <v>0</v>
      </c>
      <c r="R594" s="12">
        <v>222.98999999999998</v>
      </c>
      <c r="S594" s="12">
        <v>0</v>
      </c>
      <c r="T594" s="12">
        <v>0</v>
      </c>
      <c r="U594" s="12">
        <v>0</v>
      </c>
      <c r="V594" s="12">
        <v>0</v>
      </c>
      <c r="W594" s="12">
        <v>0</v>
      </c>
      <c r="X594" s="12">
        <v>0</v>
      </c>
      <c r="Y594" s="13">
        <v>128187.3357</v>
      </c>
      <c r="Z594" s="13">
        <v>74098.685039999997</v>
      </c>
      <c r="AA594" s="14">
        <f t="shared" si="61"/>
        <v>392732.33500000002</v>
      </c>
      <c r="AB594" s="10"/>
    </row>
    <row r="595" spans="1:28" x14ac:dyDescent="0.3">
      <c r="A595" s="5">
        <v>1247</v>
      </c>
      <c r="B595" s="5" t="s">
        <v>561</v>
      </c>
      <c r="C595" s="5">
        <v>592</v>
      </c>
      <c r="D595" s="5" t="s">
        <v>561</v>
      </c>
      <c r="E595" s="26">
        <f t="shared" si="58"/>
        <v>214874.33</v>
      </c>
      <c r="F595" s="26">
        <f t="shared" si="59"/>
        <v>81256.032501562251</v>
      </c>
      <c r="G595" s="26">
        <f t="shared" si="62"/>
        <v>33856.680208984268</v>
      </c>
      <c r="H595" s="26">
        <f t="shared" si="60"/>
        <v>48441.719307499865</v>
      </c>
      <c r="I595" s="26">
        <f t="shared" si="63"/>
        <v>378428.7620180464</v>
      </c>
      <c r="J595" s="5">
        <v>77</v>
      </c>
      <c r="K595" s="11">
        <v>22726</v>
      </c>
      <c r="L595" s="11">
        <v>0</v>
      </c>
      <c r="M595" s="11">
        <v>0</v>
      </c>
      <c r="N595" s="11">
        <v>0</v>
      </c>
      <c r="O595" s="11">
        <v>0</v>
      </c>
      <c r="P595" s="11">
        <v>0</v>
      </c>
      <c r="Q595" s="11">
        <v>0</v>
      </c>
      <c r="R595" s="12">
        <v>266.44437707636553</v>
      </c>
      <c r="S595" s="12">
        <v>0</v>
      </c>
      <c r="T595" s="12">
        <v>0</v>
      </c>
      <c r="U595" s="12">
        <v>0</v>
      </c>
      <c r="V595" s="12">
        <v>0</v>
      </c>
      <c r="W595" s="12">
        <v>0</v>
      </c>
      <c r="X595" s="12">
        <v>0</v>
      </c>
      <c r="Y595" s="13">
        <v>81256.032501562251</v>
      </c>
      <c r="Z595" s="13">
        <v>48441.719307499865</v>
      </c>
      <c r="AA595" s="14">
        <f t="shared" si="61"/>
        <v>214874.33</v>
      </c>
      <c r="AB595" s="10"/>
    </row>
    <row r="596" spans="1:28" x14ac:dyDescent="0.3">
      <c r="A596" s="5">
        <v>1378</v>
      </c>
      <c r="B596" s="5" t="s">
        <v>368</v>
      </c>
      <c r="C596" s="5">
        <v>593</v>
      </c>
      <c r="D596" s="5" t="s">
        <v>368</v>
      </c>
      <c r="E596" s="26">
        <f t="shared" ref="E596:E617" si="64">AA596</f>
        <v>522001.09500000003</v>
      </c>
      <c r="F596" s="26">
        <f t="shared" ref="F596:F617" si="65">Y596</f>
        <v>173254.12335000001</v>
      </c>
      <c r="G596" s="26">
        <f t="shared" si="62"/>
        <v>72189.218062500004</v>
      </c>
      <c r="H596" s="26">
        <f t="shared" ref="H596:H617" si="66">Z596</f>
        <v>101195.88863999999</v>
      </c>
      <c r="I596" s="26">
        <f t="shared" si="63"/>
        <v>868640.3250525</v>
      </c>
      <c r="J596" s="5">
        <v>220</v>
      </c>
      <c r="K596" s="11">
        <v>55209</v>
      </c>
      <c r="L596" s="11">
        <v>0</v>
      </c>
      <c r="M596" s="11">
        <v>0</v>
      </c>
      <c r="N596" s="11">
        <v>0</v>
      </c>
      <c r="O596" s="11">
        <v>0</v>
      </c>
      <c r="P596" s="11">
        <v>0</v>
      </c>
      <c r="Q596" s="11">
        <v>0</v>
      </c>
      <c r="R596" s="12">
        <v>229.11999999999998</v>
      </c>
      <c r="S596" s="12">
        <v>0</v>
      </c>
      <c r="T596" s="12">
        <v>0</v>
      </c>
      <c r="U596" s="12">
        <v>0</v>
      </c>
      <c r="V596" s="12">
        <v>0</v>
      </c>
      <c r="W596" s="12">
        <v>0</v>
      </c>
      <c r="X596" s="12">
        <v>0</v>
      </c>
      <c r="Y596" s="13">
        <v>173254.12335000001</v>
      </c>
      <c r="Z596" s="13">
        <v>101195.88863999999</v>
      </c>
      <c r="AA596" s="14">
        <f t="shared" si="61"/>
        <v>522001.09500000003</v>
      </c>
      <c r="AB596" s="10"/>
    </row>
    <row r="597" spans="1:28" x14ac:dyDescent="0.3">
      <c r="A597" s="5">
        <v>64</v>
      </c>
      <c r="B597" s="5" t="s">
        <v>369</v>
      </c>
      <c r="C597" s="5">
        <v>594</v>
      </c>
      <c r="D597" s="5" t="s">
        <v>369</v>
      </c>
      <c r="E597" s="26">
        <f t="shared" si="64"/>
        <v>797879.08499999996</v>
      </c>
      <c r="F597" s="26">
        <f t="shared" si="65"/>
        <v>274410.39295287331</v>
      </c>
      <c r="G597" s="26">
        <f t="shared" si="62"/>
        <v>114337.66373036387</v>
      </c>
      <c r="H597" s="26">
        <f t="shared" si="66"/>
        <v>157997.61557486578</v>
      </c>
      <c r="I597" s="26">
        <f t="shared" si="63"/>
        <v>1344624.757258103</v>
      </c>
      <c r="J597" s="5">
        <v>300</v>
      </c>
      <c r="K597" s="11">
        <v>84387</v>
      </c>
      <c r="L597" s="11">
        <v>0</v>
      </c>
      <c r="M597" s="11">
        <v>0</v>
      </c>
      <c r="N597" s="11">
        <v>0</v>
      </c>
      <c r="O597" s="11">
        <v>0</v>
      </c>
      <c r="P597" s="11">
        <v>0</v>
      </c>
      <c r="Q597" s="11">
        <v>0</v>
      </c>
      <c r="R597" s="12">
        <v>234.03725629372084</v>
      </c>
      <c r="S597" s="12">
        <v>0</v>
      </c>
      <c r="T597" s="12">
        <v>0</v>
      </c>
      <c r="U597" s="12">
        <v>0</v>
      </c>
      <c r="V597" s="12">
        <v>0</v>
      </c>
      <c r="W597" s="12">
        <v>0</v>
      </c>
      <c r="X597" s="12">
        <v>0</v>
      </c>
      <c r="Y597" s="13">
        <v>274410.39295287331</v>
      </c>
      <c r="Z597" s="13">
        <v>157997.61557486578</v>
      </c>
      <c r="AA597" s="14">
        <f t="shared" si="61"/>
        <v>797879.08499999996</v>
      </c>
      <c r="AB597" s="10"/>
    </row>
    <row r="598" spans="1:28" x14ac:dyDescent="0.3">
      <c r="A598" s="5">
        <v>1699</v>
      </c>
      <c r="B598" s="5" t="s">
        <v>370</v>
      </c>
      <c r="C598" s="5">
        <v>595</v>
      </c>
      <c r="D598" s="5" t="s">
        <v>370</v>
      </c>
      <c r="E598" s="26">
        <f t="shared" si="64"/>
        <v>191047.73</v>
      </c>
      <c r="F598" s="26">
        <f t="shared" si="65"/>
        <v>72653.984960401242</v>
      </c>
      <c r="G598" s="26">
        <f t="shared" si="62"/>
        <v>30272.49373350052</v>
      </c>
      <c r="H598" s="26">
        <f t="shared" si="66"/>
        <v>42120.76925888066</v>
      </c>
      <c r="I598" s="26">
        <f t="shared" si="63"/>
        <v>336094.97795278241</v>
      </c>
      <c r="J598" s="5">
        <v>70</v>
      </c>
      <c r="K598" s="11">
        <v>20206</v>
      </c>
      <c r="L598" s="11">
        <v>0</v>
      </c>
      <c r="M598" s="11">
        <v>0</v>
      </c>
      <c r="N598" s="11">
        <v>0</v>
      </c>
      <c r="O598" s="11">
        <v>0</v>
      </c>
      <c r="P598" s="11">
        <v>0</v>
      </c>
      <c r="Q598" s="11">
        <v>0</v>
      </c>
      <c r="R598" s="12">
        <v>260.57092731664272</v>
      </c>
      <c r="S598" s="12">
        <v>0</v>
      </c>
      <c r="T598" s="12">
        <v>0</v>
      </c>
      <c r="U598" s="12">
        <v>0</v>
      </c>
      <c r="V598" s="12">
        <v>0</v>
      </c>
      <c r="W598" s="12">
        <v>0</v>
      </c>
      <c r="X598" s="12">
        <v>0</v>
      </c>
      <c r="Y598" s="13">
        <v>72653.984960401242</v>
      </c>
      <c r="Z598" s="13">
        <v>42120.76925888066</v>
      </c>
      <c r="AA598" s="14">
        <f t="shared" si="61"/>
        <v>191047.73</v>
      </c>
      <c r="AB598" s="10"/>
    </row>
    <row r="599" spans="1:28" x14ac:dyDescent="0.3">
      <c r="A599" s="5">
        <v>6237</v>
      </c>
      <c r="B599" s="5" t="s">
        <v>371</v>
      </c>
      <c r="C599" s="5">
        <v>596</v>
      </c>
      <c r="D599" s="5" t="s">
        <v>371</v>
      </c>
      <c r="E599" s="26">
        <f t="shared" si="64"/>
        <v>271906.89</v>
      </c>
      <c r="F599" s="26">
        <f t="shared" si="65"/>
        <v>84863.420100000003</v>
      </c>
      <c r="G599" s="26">
        <f t="shared" si="62"/>
        <v>35359.758375000005</v>
      </c>
      <c r="H599" s="26">
        <f t="shared" si="66"/>
        <v>57251.426399999997</v>
      </c>
      <c r="I599" s="26">
        <f t="shared" si="63"/>
        <v>449381.49487499997</v>
      </c>
      <c r="J599" s="5">
        <v>160</v>
      </c>
      <c r="K599" s="11">
        <v>28758</v>
      </c>
      <c r="L599" s="11">
        <v>0</v>
      </c>
      <c r="M599" s="11">
        <v>0</v>
      </c>
      <c r="N599" s="11">
        <v>0</v>
      </c>
      <c r="O599" s="11">
        <v>0</v>
      </c>
      <c r="P599" s="11">
        <v>0</v>
      </c>
      <c r="Q599" s="11">
        <v>0</v>
      </c>
      <c r="R599" s="12">
        <v>248.85</v>
      </c>
      <c r="S599" s="12">
        <v>0</v>
      </c>
      <c r="T599" s="12">
        <v>0</v>
      </c>
      <c r="U599" s="12">
        <v>0</v>
      </c>
      <c r="V599" s="12">
        <v>401.22999999999996</v>
      </c>
      <c r="W599" s="12">
        <v>0</v>
      </c>
      <c r="X599" s="12">
        <v>0</v>
      </c>
      <c r="Y599" s="13">
        <v>84863.420100000003</v>
      </c>
      <c r="Z599" s="13">
        <v>57251.426399999997</v>
      </c>
      <c r="AA599" s="14">
        <f t="shared" si="61"/>
        <v>271906.89</v>
      </c>
      <c r="AB599" s="10"/>
    </row>
    <row r="600" spans="1:28" x14ac:dyDescent="0.3">
      <c r="A600" s="5">
        <v>5760</v>
      </c>
      <c r="B600" s="5" t="s">
        <v>372</v>
      </c>
      <c r="C600" s="5">
        <v>597</v>
      </c>
      <c r="D600" s="5" t="s">
        <v>372</v>
      </c>
      <c r="E600" s="26">
        <f t="shared" si="64"/>
        <v>312780.85499999998</v>
      </c>
      <c r="F600" s="26">
        <f t="shared" si="65"/>
        <v>128775.87329999998</v>
      </c>
      <c r="G600" s="26">
        <f t="shared" si="62"/>
        <v>53656.613874999995</v>
      </c>
      <c r="H600" s="26">
        <f t="shared" si="66"/>
        <v>83752.464160000018</v>
      </c>
      <c r="I600" s="26">
        <f t="shared" si="63"/>
        <v>578965.80633499997</v>
      </c>
      <c r="J600" s="5">
        <v>160</v>
      </c>
      <c r="K600" s="11">
        <v>33081</v>
      </c>
      <c r="L600" s="11">
        <v>0</v>
      </c>
      <c r="M600" s="11">
        <v>0</v>
      </c>
      <c r="N600" s="11">
        <v>0</v>
      </c>
      <c r="O600" s="11">
        <v>3154</v>
      </c>
      <c r="P600" s="11">
        <v>0</v>
      </c>
      <c r="Q600" s="11">
        <v>0</v>
      </c>
      <c r="R600" s="12">
        <v>269.36</v>
      </c>
      <c r="S600" s="12">
        <v>0</v>
      </c>
      <c r="T600" s="12">
        <v>0</v>
      </c>
      <c r="U600" s="12">
        <v>0</v>
      </c>
      <c r="V600" s="12">
        <v>494.09</v>
      </c>
      <c r="W600" s="12">
        <v>0</v>
      </c>
      <c r="X600" s="12">
        <v>0</v>
      </c>
      <c r="Y600" s="13">
        <v>128775.87329999998</v>
      </c>
      <c r="Z600" s="13">
        <v>83752.464160000018</v>
      </c>
      <c r="AA600" s="14">
        <f t="shared" si="61"/>
        <v>312780.85499999998</v>
      </c>
      <c r="AB600" s="10"/>
    </row>
    <row r="601" spans="1:28" x14ac:dyDescent="0.3">
      <c r="A601" s="5">
        <v>7064</v>
      </c>
      <c r="B601" s="5" t="s">
        <v>373</v>
      </c>
      <c r="C601" s="5">
        <v>598</v>
      </c>
      <c r="D601" s="5" t="s">
        <v>373</v>
      </c>
      <c r="E601" s="26">
        <f t="shared" si="64"/>
        <v>227128.01</v>
      </c>
      <c r="F601" s="26">
        <f t="shared" si="65"/>
        <v>88319.743199999997</v>
      </c>
      <c r="G601" s="26">
        <f t="shared" si="62"/>
        <v>36799.892999999996</v>
      </c>
      <c r="H601" s="26">
        <f t="shared" si="66"/>
        <v>58027.692559999989</v>
      </c>
      <c r="I601" s="26">
        <f t="shared" si="63"/>
        <v>410275.33876000001</v>
      </c>
      <c r="J601" s="5">
        <v>120</v>
      </c>
      <c r="K601" s="11">
        <v>24022</v>
      </c>
      <c r="L601" s="11">
        <v>0</v>
      </c>
      <c r="M601" s="11">
        <v>0</v>
      </c>
      <c r="N601" s="11">
        <v>0</v>
      </c>
      <c r="O601" s="11">
        <v>2029</v>
      </c>
      <c r="P601" s="11">
        <v>0</v>
      </c>
      <c r="Q601" s="11">
        <v>0</v>
      </c>
      <c r="R601" s="12">
        <v>255.39999999999998</v>
      </c>
      <c r="S601" s="12">
        <v>0</v>
      </c>
      <c r="T601" s="12">
        <v>0</v>
      </c>
      <c r="U601" s="12">
        <v>0</v>
      </c>
      <c r="V601" s="12">
        <v>551.13</v>
      </c>
      <c r="W601" s="12">
        <v>0</v>
      </c>
      <c r="X601" s="12">
        <v>0</v>
      </c>
      <c r="Y601" s="13">
        <v>88319.743199999997</v>
      </c>
      <c r="Z601" s="13">
        <v>58027.692559999989</v>
      </c>
      <c r="AA601" s="14">
        <f t="shared" si="61"/>
        <v>227128.01</v>
      </c>
      <c r="AB601" s="10"/>
    </row>
    <row r="602" spans="1:28" x14ac:dyDescent="0.3">
      <c r="A602" s="5">
        <v>1700</v>
      </c>
      <c r="B602" s="5" t="s">
        <v>599</v>
      </c>
      <c r="C602" s="5">
        <v>599</v>
      </c>
      <c r="D602" s="5" t="s">
        <v>599</v>
      </c>
      <c r="E602" s="26">
        <f t="shared" si="64"/>
        <v>558402.84499999997</v>
      </c>
      <c r="F602" s="26">
        <f t="shared" si="65"/>
        <v>193646.71200208509</v>
      </c>
      <c r="G602" s="26">
        <f t="shared" si="62"/>
        <v>80686.130000868783</v>
      </c>
      <c r="H602" s="26">
        <f t="shared" si="66"/>
        <v>116247.60280111204</v>
      </c>
      <c r="I602" s="26">
        <f t="shared" si="63"/>
        <v>948983.28980406583</v>
      </c>
      <c r="J602" s="5">
        <v>200</v>
      </c>
      <c r="K602" s="11">
        <v>59059</v>
      </c>
      <c r="L602" s="11">
        <v>0</v>
      </c>
      <c r="M602" s="11">
        <v>0</v>
      </c>
      <c r="N602" s="11">
        <v>0</v>
      </c>
      <c r="O602" s="11">
        <v>0</v>
      </c>
      <c r="P602" s="11">
        <v>0</v>
      </c>
      <c r="Q602" s="11">
        <v>0</v>
      </c>
      <c r="R602" s="12">
        <v>246.04125281733531</v>
      </c>
      <c r="S602" s="12">
        <v>0</v>
      </c>
      <c r="T602" s="12">
        <v>0</v>
      </c>
      <c r="U602" s="12">
        <v>0</v>
      </c>
      <c r="V602" s="12">
        <v>0</v>
      </c>
      <c r="W602" s="12">
        <v>0</v>
      </c>
      <c r="X602" s="12">
        <v>0</v>
      </c>
      <c r="Y602" s="13">
        <v>193646.71200208509</v>
      </c>
      <c r="Z602" s="13">
        <v>116247.60280111204</v>
      </c>
      <c r="AA602" s="14">
        <f t="shared" si="61"/>
        <v>558402.84499999997</v>
      </c>
      <c r="AB602" s="10"/>
    </row>
    <row r="603" spans="1:28" x14ac:dyDescent="0.3">
      <c r="A603" s="5">
        <v>908</v>
      </c>
      <c r="B603" s="5" t="s">
        <v>374</v>
      </c>
      <c r="C603" s="5">
        <v>600</v>
      </c>
      <c r="D603" s="5" t="s">
        <v>374</v>
      </c>
      <c r="E603" s="26">
        <f t="shared" si="64"/>
        <v>226248.69500000001</v>
      </c>
      <c r="F603" s="26">
        <f t="shared" si="65"/>
        <v>85943.396399999983</v>
      </c>
      <c r="G603" s="26">
        <f t="shared" si="62"/>
        <v>35809.748499999994</v>
      </c>
      <c r="H603" s="26">
        <f t="shared" si="66"/>
        <v>50641.421279999988</v>
      </c>
      <c r="I603" s="26">
        <f t="shared" si="63"/>
        <v>398643.26117999997</v>
      </c>
      <c r="J603" s="5">
        <v>143</v>
      </c>
      <c r="K603" s="11">
        <v>23929</v>
      </c>
      <c r="L603" s="11">
        <v>0</v>
      </c>
      <c r="M603" s="11">
        <v>0</v>
      </c>
      <c r="N603" s="11">
        <v>0</v>
      </c>
      <c r="O603" s="11">
        <v>0</v>
      </c>
      <c r="P603" s="11">
        <v>0</v>
      </c>
      <c r="Q603" s="11">
        <v>0</v>
      </c>
      <c r="R603" s="12">
        <v>264.53999999999996</v>
      </c>
      <c r="S603" s="12">
        <v>0</v>
      </c>
      <c r="T603" s="12">
        <v>0</v>
      </c>
      <c r="U603" s="12">
        <v>0</v>
      </c>
      <c r="V603" s="12">
        <v>0</v>
      </c>
      <c r="W603" s="12">
        <v>0</v>
      </c>
      <c r="X603" s="12">
        <v>0</v>
      </c>
      <c r="Y603" s="13">
        <v>85943.396399999983</v>
      </c>
      <c r="Z603" s="13">
        <v>50641.421279999988</v>
      </c>
      <c r="AA603" s="14">
        <f t="shared" si="61"/>
        <v>226248.69500000001</v>
      </c>
      <c r="AB603" s="10"/>
    </row>
    <row r="604" spans="1:28" x14ac:dyDescent="0.3">
      <c r="A604" s="5">
        <v>9136</v>
      </c>
      <c r="B604" s="5" t="s">
        <v>375</v>
      </c>
      <c r="C604" s="5">
        <v>601</v>
      </c>
      <c r="D604" s="5" t="s">
        <v>375</v>
      </c>
      <c r="E604" s="26">
        <f t="shared" si="64"/>
        <v>15052.36</v>
      </c>
      <c r="F604" s="26">
        <f t="shared" si="65"/>
        <v>3879.7835999999988</v>
      </c>
      <c r="G604" s="26">
        <f t="shared" si="62"/>
        <v>1616.5764999999997</v>
      </c>
      <c r="H604" s="26">
        <f t="shared" si="66"/>
        <v>2511.5391999999997</v>
      </c>
      <c r="I604" s="26">
        <f t="shared" si="63"/>
        <v>23060.259299999998</v>
      </c>
      <c r="J604" s="5">
        <v>40</v>
      </c>
      <c r="K604" s="11">
        <v>1592</v>
      </c>
      <c r="L604" s="11">
        <v>0</v>
      </c>
      <c r="M604" s="11">
        <v>0</v>
      </c>
      <c r="N604" s="11">
        <v>0</v>
      </c>
      <c r="O604" s="11">
        <v>0</v>
      </c>
      <c r="P604" s="11">
        <v>0</v>
      </c>
      <c r="Q604" s="11">
        <v>0</v>
      </c>
      <c r="R604" s="12">
        <v>197.2</v>
      </c>
      <c r="S604" s="12">
        <v>0</v>
      </c>
      <c r="T604" s="12">
        <v>0</v>
      </c>
      <c r="U604" s="12">
        <v>0</v>
      </c>
      <c r="V604" s="12">
        <v>0</v>
      </c>
      <c r="W604" s="12">
        <v>0</v>
      </c>
      <c r="X604" s="12">
        <v>0</v>
      </c>
      <c r="Y604" s="13">
        <v>3879.7835999999988</v>
      </c>
      <c r="Z604" s="13">
        <v>2511.5391999999997</v>
      </c>
      <c r="AA604" s="14">
        <f t="shared" si="61"/>
        <v>15052.36</v>
      </c>
      <c r="AB604" s="10"/>
    </row>
    <row r="605" spans="1:28" x14ac:dyDescent="0.3">
      <c r="A605" s="5">
        <v>466</v>
      </c>
      <c r="B605" s="5" t="s">
        <v>377</v>
      </c>
      <c r="C605" s="5">
        <v>602</v>
      </c>
      <c r="D605" s="5" t="s">
        <v>377</v>
      </c>
      <c r="E605" s="26">
        <f t="shared" si="64"/>
        <v>91316.39</v>
      </c>
      <c r="F605" s="26">
        <f t="shared" si="65"/>
        <v>29741.833964873462</v>
      </c>
      <c r="G605" s="26">
        <f t="shared" si="62"/>
        <v>12392.430818697276</v>
      </c>
      <c r="H605" s="26">
        <f t="shared" si="66"/>
        <v>18667.767287932515</v>
      </c>
      <c r="I605" s="26">
        <f t="shared" si="63"/>
        <v>152118.42207150324</v>
      </c>
      <c r="J605" s="5">
        <v>44</v>
      </c>
      <c r="K605" s="11">
        <v>9658</v>
      </c>
      <c r="L605" s="11">
        <v>0</v>
      </c>
      <c r="M605" s="11">
        <v>0</v>
      </c>
      <c r="N605" s="11">
        <v>0</v>
      </c>
      <c r="O605" s="11">
        <v>0</v>
      </c>
      <c r="P605" s="11">
        <v>0</v>
      </c>
      <c r="Q605" s="11">
        <v>0</v>
      </c>
      <c r="R605" s="12">
        <v>241.61015852055957</v>
      </c>
      <c r="S605" s="12">
        <v>0</v>
      </c>
      <c r="T605" s="12">
        <v>0</v>
      </c>
      <c r="U605" s="12">
        <v>0</v>
      </c>
      <c r="V605" s="12">
        <v>0</v>
      </c>
      <c r="W605" s="12">
        <v>0</v>
      </c>
      <c r="X605" s="12">
        <v>0</v>
      </c>
      <c r="Y605" s="13">
        <v>29741.833964873462</v>
      </c>
      <c r="Z605" s="13">
        <v>18667.767287932515</v>
      </c>
      <c r="AA605" s="14">
        <f t="shared" si="61"/>
        <v>91316.39</v>
      </c>
      <c r="AB605" s="10"/>
    </row>
    <row r="606" spans="1:28" x14ac:dyDescent="0.3">
      <c r="A606" s="5">
        <v>1219</v>
      </c>
      <c r="B606" s="5" t="s">
        <v>564</v>
      </c>
      <c r="C606" s="5">
        <v>603</v>
      </c>
      <c r="D606" s="5" t="s">
        <v>564</v>
      </c>
      <c r="E606" s="26">
        <f t="shared" si="64"/>
        <v>1284518.48</v>
      </c>
      <c r="F606" s="26">
        <f t="shared" si="65"/>
        <v>541422.50438844482</v>
      </c>
      <c r="G606" s="26">
        <f t="shared" si="62"/>
        <v>225592.71016185201</v>
      </c>
      <c r="H606" s="26">
        <f t="shared" si="66"/>
        <v>355773.71668717061</v>
      </c>
      <c r="I606" s="26">
        <f t="shared" si="63"/>
        <v>2407307.4112374675</v>
      </c>
      <c r="J606" s="5">
        <v>524</v>
      </c>
      <c r="K606" s="11">
        <v>135856</v>
      </c>
      <c r="L606" s="11">
        <v>0</v>
      </c>
      <c r="M606" s="11">
        <v>0</v>
      </c>
      <c r="N606" s="11">
        <v>0</v>
      </c>
      <c r="O606" s="11">
        <v>0</v>
      </c>
      <c r="P606" s="11">
        <v>0</v>
      </c>
      <c r="Q606" s="11">
        <v>0</v>
      </c>
      <c r="R606" s="12">
        <v>327.34450142721943</v>
      </c>
      <c r="S606" s="12">
        <v>0</v>
      </c>
      <c r="T606" s="12">
        <v>0</v>
      </c>
      <c r="U606" s="12">
        <v>0</v>
      </c>
      <c r="V606" s="12">
        <v>0</v>
      </c>
      <c r="W606" s="12">
        <v>0</v>
      </c>
      <c r="X606" s="12">
        <v>0</v>
      </c>
      <c r="Y606" s="13">
        <v>541422.50438844482</v>
      </c>
      <c r="Z606" s="13">
        <v>355773.71668717061</v>
      </c>
      <c r="AA606" s="14">
        <f t="shared" si="61"/>
        <v>1284518.48</v>
      </c>
      <c r="AB606" s="10"/>
    </row>
    <row r="607" spans="1:28" x14ac:dyDescent="0.3">
      <c r="A607" s="5">
        <v>1154</v>
      </c>
      <c r="B607" s="5" t="s">
        <v>547</v>
      </c>
      <c r="C607" s="5">
        <v>604</v>
      </c>
      <c r="D607" s="5" t="s">
        <v>547</v>
      </c>
      <c r="E607" s="26">
        <f t="shared" si="64"/>
        <v>352321.66499999998</v>
      </c>
      <c r="F607" s="26">
        <f t="shared" si="65"/>
        <v>118297.85172999125</v>
      </c>
      <c r="G607" s="26">
        <f t="shared" si="62"/>
        <v>49290.771554163017</v>
      </c>
      <c r="H607" s="26">
        <f t="shared" si="66"/>
        <v>71549.398069328672</v>
      </c>
      <c r="I607" s="26">
        <f t="shared" si="63"/>
        <v>591459.68635348289</v>
      </c>
      <c r="J607" s="5">
        <v>138</v>
      </c>
      <c r="K607" s="11">
        <v>37263</v>
      </c>
      <c r="L607" s="11">
        <v>0</v>
      </c>
      <c r="M607" s="11">
        <v>0</v>
      </c>
      <c r="N607" s="11">
        <v>0</v>
      </c>
      <c r="O607" s="11">
        <v>0</v>
      </c>
      <c r="P607" s="11">
        <v>0</v>
      </c>
      <c r="Q607" s="11">
        <v>0</v>
      </c>
      <c r="R607" s="12">
        <v>240.01488765440473</v>
      </c>
      <c r="S607" s="12">
        <v>0</v>
      </c>
      <c r="T607" s="12">
        <v>0</v>
      </c>
      <c r="U607" s="12">
        <v>0</v>
      </c>
      <c r="V607" s="12">
        <v>0</v>
      </c>
      <c r="W607" s="12">
        <v>0</v>
      </c>
      <c r="X607" s="12">
        <v>0</v>
      </c>
      <c r="Y607" s="13">
        <v>118297.85172999125</v>
      </c>
      <c r="Z607" s="13">
        <v>71549.398069328672</v>
      </c>
      <c r="AA607" s="14">
        <f t="shared" si="61"/>
        <v>352321.66499999998</v>
      </c>
      <c r="AB607" s="10"/>
    </row>
    <row r="608" spans="1:28" x14ac:dyDescent="0.3">
      <c r="A608" s="5">
        <v>1109</v>
      </c>
      <c r="B608" s="5" t="s">
        <v>300</v>
      </c>
      <c r="C608" s="5">
        <v>605</v>
      </c>
      <c r="D608" s="5" t="s">
        <v>300</v>
      </c>
      <c r="E608" s="26">
        <f t="shared" si="64"/>
        <v>434835.45</v>
      </c>
      <c r="F608" s="26">
        <f t="shared" si="65"/>
        <v>183217.26149999996</v>
      </c>
      <c r="G608" s="26">
        <f t="shared" si="62"/>
        <v>76340.52562499998</v>
      </c>
      <c r="H608" s="26">
        <f t="shared" si="66"/>
        <v>104386.26240000001</v>
      </c>
      <c r="I608" s="26">
        <f t="shared" si="63"/>
        <v>798779.49952499999</v>
      </c>
      <c r="J608" s="5">
        <v>200</v>
      </c>
      <c r="K608" s="11">
        <v>45990</v>
      </c>
      <c r="L608" s="11">
        <v>0</v>
      </c>
      <c r="M608" s="11">
        <v>0</v>
      </c>
      <c r="N608" s="11">
        <v>0</v>
      </c>
      <c r="O608" s="11">
        <v>0</v>
      </c>
      <c r="P608" s="11">
        <v>0</v>
      </c>
      <c r="Q608" s="11">
        <v>0</v>
      </c>
      <c r="R608" s="12">
        <v>283.72000000000003</v>
      </c>
      <c r="S608" s="12">
        <v>0</v>
      </c>
      <c r="T608" s="12">
        <v>0</v>
      </c>
      <c r="U608" s="12">
        <v>0</v>
      </c>
      <c r="V608" s="12">
        <v>0</v>
      </c>
      <c r="W608" s="12">
        <v>0</v>
      </c>
      <c r="X608" s="12">
        <v>0</v>
      </c>
      <c r="Y608" s="13">
        <v>183217.26149999996</v>
      </c>
      <c r="Z608" s="13">
        <v>104386.26240000001</v>
      </c>
      <c r="AA608" s="14">
        <f t="shared" si="61"/>
        <v>434835.45</v>
      </c>
      <c r="AB608" s="10"/>
    </row>
    <row r="609" spans="1:28" x14ac:dyDescent="0.3">
      <c r="A609" s="5">
        <v>3630</v>
      </c>
      <c r="B609" s="5" t="s">
        <v>543</v>
      </c>
      <c r="C609" s="5">
        <v>606</v>
      </c>
      <c r="D609" s="5" t="s">
        <v>543</v>
      </c>
      <c r="E609" s="26">
        <f t="shared" si="64"/>
        <v>208444.93</v>
      </c>
      <c r="F609" s="26">
        <f t="shared" si="65"/>
        <v>79871.555699999997</v>
      </c>
      <c r="G609" s="26">
        <f t="shared" si="62"/>
        <v>33279.814874999996</v>
      </c>
      <c r="H609" s="26">
        <f t="shared" si="66"/>
        <v>50367.173440000013</v>
      </c>
      <c r="I609" s="26">
        <f t="shared" si="63"/>
        <v>371963.47401499993</v>
      </c>
      <c r="J609" s="5">
        <v>125</v>
      </c>
      <c r="K609" s="11">
        <v>22046</v>
      </c>
      <c r="L609" s="11">
        <v>0</v>
      </c>
      <c r="M609" s="11">
        <v>0</v>
      </c>
      <c r="N609" s="11">
        <v>0</v>
      </c>
      <c r="O609" s="11">
        <v>0</v>
      </c>
      <c r="P609" s="11">
        <v>0</v>
      </c>
      <c r="Q609" s="11">
        <v>0</v>
      </c>
      <c r="R609" s="12">
        <v>285.58000000000004</v>
      </c>
      <c r="S609" s="12">
        <v>0</v>
      </c>
      <c r="T609" s="12">
        <v>0</v>
      </c>
      <c r="U609" s="12">
        <v>0</v>
      </c>
      <c r="V609" s="12">
        <v>0</v>
      </c>
      <c r="W609" s="12">
        <v>0</v>
      </c>
      <c r="X609" s="12">
        <v>0</v>
      </c>
      <c r="Y609" s="13">
        <v>79871.555699999997</v>
      </c>
      <c r="Z609" s="13">
        <v>50367.173440000013</v>
      </c>
      <c r="AA609" s="14">
        <f t="shared" si="61"/>
        <v>208444.93</v>
      </c>
      <c r="AB609" s="10"/>
    </row>
    <row r="610" spans="1:28" x14ac:dyDescent="0.3">
      <c r="A610" s="17"/>
      <c r="B610" s="17"/>
      <c r="C610" s="17"/>
      <c r="D610" s="17"/>
      <c r="E610" s="26">
        <f t="shared" si="64"/>
        <v>245902472.57500017</v>
      </c>
      <c r="F610" s="26">
        <f t="shared" si="65"/>
        <v>98965051.977777511</v>
      </c>
      <c r="G610" s="26">
        <f t="shared" si="62"/>
        <v>41235438.324073963</v>
      </c>
      <c r="H610" s="26">
        <f t="shared" si="66"/>
        <v>60774824.574836202</v>
      </c>
      <c r="I610" s="26">
        <f t="shared" si="63"/>
        <v>446877787.45168781</v>
      </c>
      <c r="J610" s="17"/>
      <c r="K610" s="18">
        <f>SUM(K4:K609)</f>
        <v>26007665</v>
      </c>
      <c r="L610" s="19"/>
      <c r="M610" s="19"/>
      <c r="N610" s="19"/>
      <c r="O610" s="19"/>
      <c r="P610" s="19"/>
      <c r="Q610" s="19"/>
      <c r="R610" s="20"/>
      <c r="S610" s="20"/>
      <c r="T610" s="20"/>
      <c r="U610" s="20"/>
      <c r="V610" s="20"/>
      <c r="W610" s="20"/>
      <c r="X610" s="20"/>
      <c r="Y610" s="21">
        <f>SUM(Y4:Y609)</f>
        <v>98965051.977777511</v>
      </c>
      <c r="Z610" s="21">
        <f t="shared" ref="Z610" si="67">SUM(Z4:Z609)</f>
        <v>60774824.574836202</v>
      </c>
      <c r="AA610" s="14">
        <f>SUM(AA4:AA609)</f>
        <v>245902472.57500017</v>
      </c>
      <c r="AB610" s="22">
        <f>140000000*0.8%</f>
        <v>1120000</v>
      </c>
    </row>
    <row r="611" spans="1:28" x14ac:dyDescent="0.3">
      <c r="A611" s="23" t="s">
        <v>623</v>
      </c>
      <c r="B611" s="5"/>
      <c r="C611" s="5"/>
      <c r="D611" s="5"/>
      <c r="E611" s="26">
        <f t="shared" si="64"/>
        <v>0</v>
      </c>
      <c r="F611" s="26">
        <f t="shared" si="65"/>
        <v>0</v>
      </c>
      <c r="G611" s="26">
        <f t="shared" si="62"/>
        <v>0</v>
      </c>
      <c r="H611" s="26">
        <f t="shared" si="66"/>
        <v>0</v>
      </c>
      <c r="I611" s="26">
        <f t="shared" si="63"/>
        <v>0</v>
      </c>
      <c r="J611" s="5"/>
      <c r="K611" s="11"/>
      <c r="L611" s="11"/>
      <c r="M611" s="11"/>
      <c r="N611" s="11"/>
      <c r="O611" s="11"/>
      <c r="P611" s="11"/>
      <c r="Q611" s="11"/>
      <c r="R611" s="12"/>
      <c r="S611" s="12"/>
      <c r="T611" s="12"/>
      <c r="U611" s="12"/>
      <c r="V611" s="12"/>
      <c r="W611" s="12"/>
      <c r="X611" s="12"/>
      <c r="Y611" s="13"/>
      <c r="Z611" s="13"/>
      <c r="AA611" s="24"/>
      <c r="AB611" s="5"/>
    </row>
    <row r="612" spans="1:28" x14ac:dyDescent="0.3">
      <c r="A612" s="5">
        <v>10108</v>
      </c>
      <c r="B612" s="5" t="s">
        <v>624</v>
      </c>
      <c r="C612" s="5"/>
      <c r="D612" s="5" t="s">
        <v>624</v>
      </c>
      <c r="E612" s="26" t="str">
        <f t="shared" si="64"/>
        <v>NOW OPEN BUT NO RATE</v>
      </c>
      <c r="F612" s="26" t="e">
        <f t="shared" si="65"/>
        <v>#N/A</v>
      </c>
      <c r="G612" s="26" t="e">
        <f t="shared" si="62"/>
        <v>#N/A</v>
      </c>
      <c r="H612" s="26">
        <f t="shared" si="66"/>
        <v>0</v>
      </c>
      <c r="I612" s="26" t="e">
        <f t="shared" si="63"/>
        <v>#N/A</v>
      </c>
      <c r="J612" s="5">
        <v>176</v>
      </c>
      <c r="K612" s="11"/>
      <c r="L612" s="11"/>
      <c r="M612" s="11"/>
      <c r="N612" s="11"/>
      <c r="O612" s="11"/>
      <c r="P612" s="11"/>
      <c r="Q612" s="11"/>
      <c r="R612" s="12">
        <v>0</v>
      </c>
      <c r="S612" s="12">
        <v>0</v>
      </c>
      <c r="T612" s="12">
        <v>0</v>
      </c>
      <c r="U612" s="12">
        <v>0</v>
      </c>
      <c r="V612" s="12">
        <v>0</v>
      </c>
      <c r="W612" s="12">
        <v>0</v>
      </c>
      <c r="X612" s="12">
        <v>0</v>
      </c>
      <c r="Y612" s="13" t="e">
        <v>#N/A</v>
      </c>
      <c r="Z612" s="13">
        <v>0</v>
      </c>
      <c r="AA612" s="25" t="s">
        <v>625</v>
      </c>
      <c r="AB612" s="5"/>
    </row>
    <row r="613" spans="1:28" x14ac:dyDescent="0.3">
      <c r="A613" s="5">
        <v>150</v>
      </c>
      <c r="B613" s="5" t="s">
        <v>626</v>
      </c>
      <c r="C613" s="5"/>
      <c r="D613" s="5" t="s">
        <v>626</v>
      </c>
      <c r="E613" s="26" t="str">
        <f t="shared" si="64"/>
        <v>NO MEDICAID</v>
      </c>
      <c r="F613" s="26" t="e">
        <f t="shared" si="65"/>
        <v>#N/A</v>
      </c>
      <c r="G613" s="26" t="e">
        <f t="shared" si="62"/>
        <v>#N/A</v>
      </c>
      <c r="H613" s="26">
        <f t="shared" si="66"/>
        <v>0</v>
      </c>
      <c r="I613" s="26" t="e">
        <f t="shared" si="63"/>
        <v>#N/A</v>
      </c>
      <c r="J613" s="5">
        <v>92</v>
      </c>
      <c r="K613" s="11">
        <v>0</v>
      </c>
      <c r="L613" s="11">
        <v>0</v>
      </c>
      <c r="M613" s="11">
        <v>0</v>
      </c>
      <c r="N613" s="11">
        <v>0</v>
      </c>
      <c r="O613" s="11">
        <v>0</v>
      </c>
      <c r="P613" s="11">
        <v>0</v>
      </c>
      <c r="Q613" s="11">
        <v>0</v>
      </c>
      <c r="R613" s="12">
        <v>0</v>
      </c>
      <c r="S613" s="12">
        <v>0</v>
      </c>
      <c r="T613" s="12">
        <v>0</v>
      </c>
      <c r="U613" s="12">
        <v>0</v>
      </c>
      <c r="V613" s="12">
        <v>0</v>
      </c>
      <c r="W613" s="12">
        <v>0</v>
      </c>
      <c r="X613" s="12">
        <v>0</v>
      </c>
      <c r="Y613" s="13" t="e">
        <v>#N/A</v>
      </c>
      <c r="Z613" s="13">
        <v>0</v>
      </c>
      <c r="AA613" s="25" t="s">
        <v>627</v>
      </c>
      <c r="AB613" s="5"/>
    </row>
    <row r="614" spans="1:28" x14ac:dyDescent="0.3">
      <c r="A614" s="5">
        <v>1141</v>
      </c>
      <c r="B614" s="5" t="s">
        <v>628</v>
      </c>
      <c r="C614" s="5"/>
      <c r="D614" s="5" t="s">
        <v>628</v>
      </c>
      <c r="E614" s="26" t="str">
        <f t="shared" si="64"/>
        <v>NO MEDICAID</v>
      </c>
      <c r="F614" s="26" t="e">
        <f t="shared" si="65"/>
        <v>#N/A</v>
      </c>
      <c r="G614" s="26" t="e">
        <f t="shared" si="62"/>
        <v>#N/A</v>
      </c>
      <c r="H614" s="26">
        <f t="shared" si="66"/>
        <v>0</v>
      </c>
      <c r="I614" s="26" t="e">
        <f t="shared" si="63"/>
        <v>#N/A</v>
      </c>
      <c r="J614" s="5">
        <v>54</v>
      </c>
      <c r="K614" s="11">
        <v>0</v>
      </c>
      <c r="L614" s="11">
        <v>0</v>
      </c>
      <c r="M614" s="11">
        <v>0</v>
      </c>
      <c r="N614" s="11">
        <v>0</v>
      </c>
      <c r="O614" s="11">
        <v>0</v>
      </c>
      <c r="P614" s="11">
        <v>0</v>
      </c>
      <c r="Q614" s="11">
        <v>0</v>
      </c>
      <c r="R614" s="12">
        <v>0</v>
      </c>
      <c r="S614" s="12">
        <v>0</v>
      </c>
      <c r="T614" s="12">
        <v>0</v>
      </c>
      <c r="U614" s="12">
        <v>0</v>
      </c>
      <c r="V614" s="12">
        <v>0</v>
      </c>
      <c r="W614" s="12">
        <v>0</v>
      </c>
      <c r="X614" s="12">
        <v>0</v>
      </c>
      <c r="Y614" s="13" t="e">
        <v>#N/A</v>
      </c>
      <c r="Z614" s="13">
        <v>0</v>
      </c>
      <c r="AA614" s="25" t="s">
        <v>627</v>
      </c>
      <c r="AB614" s="5"/>
    </row>
    <row r="615" spans="1:28" x14ac:dyDescent="0.3">
      <c r="A615" s="5">
        <v>1134</v>
      </c>
      <c r="B615" s="5" t="s">
        <v>629</v>
      </c>
      <c r="C615" s="5"/>
      <c r="D615" s="5" t="s">
        <v>629</v>
      </c>
      <c r="E615" s="26" t="str">
        <f t="shared" si="64"/>
        <v>NO MEDICAID</v>
      </c>
      <c r="F615" s="26" t="e">
        <f t="shared" si="65"/>
        <v>#N/A</v>
      </c>
      <c r="G615" s="26" t="e">
        <f t="shared" si="62"/>
        <v>#N/A</v>
      </c>
      <c r="H615" s="26">
        <f t="shared" si="66"/>
        <v>0</v>
      </c>
      <c r="I615" s="26" t="e">
        <f t="shared" si="63"/>
        <v>#N/A</v>
      </c>
      <c r="J615" s="5">
        <v>84</v>
      </c>
      <c r="K615" s="11">
        <v>0</v>
      </c>
      <c r="L615" s="11">
        <v>0</v>
      </c>
      <c r="M615" s="11">
        <v>0</v>
      </c>
      <c r="N615" s="11">
        <v>0</v>
      </c>
      <c r="O615" s="11">
        <v>0</v>
      </c>
      <c r="P615" s="11">
        <v>0</v>
      </c>
      <c r="Q615" s="11">
        <v>0</v>
      </c>
      <c r="R615" s="12">
        <v>0</v>
      </c>
      <c r="S615" s="12">
        <v>0</v>
      </c>
      <c r="T615" s="12">
        <v>0</v>
      </c>
      <c r="U615" s="12">
        <v>0</v>
      </c>
      <c r="V615" s="12">
        <v>0</v>
      </c>
      <c r="W615" s="12">
        <v>0</v>
      </c>
      <c r="X615" s="12">
        <v>0</v>
      </c>
      <c r="Y615" s="13" t="e">
        <v>#N/A</v>
      </c>
      <c r="Z615" s="13">
        <v>0</v>
      </c>
      <c r="AA615" s="25" t="s">
        <v>627</v>
      </c>
      <c r="AB615" s="5"/>
    </row>
    <row r="616" spans="1:28" x14ac:dyDescent="0.3">
      <c r="A616" s="5">
        <v>6519</v>
      </c>
      <c r="B616" s="5" t="s">
        <v>360</v>
      </c>
      <c r="C616" s="5"/>
      <c r="D616" s="5" t="s">
        <v>360</v>
      </c>
      <c r="E616" s="26" t="str">
        <f t="shared" si="64"/>
        <v>NO MEDICAID</v>
      </c>
      <c r="F616" s="26">
        <f t="shared" si="65"/>
        <v>0</v>
      </c>
      <c r="G616" s="26">
        <f t="shared" si="62"/>
        <v>0</v>
      </c>
      <c r="H616" s="26">
        <f t="shared" si="66"/>
        <v>0</v>
      </c>
      <c r="I616" s="26">
        <f t="shared" si="63"/>
        <v>0</v>
      </c>
      <c r="J616" s="5">
        <v>20</v>
      </c>
      <c r="K616" s="11">
        <v>0</v>
      </c>
      <c r="L616" s="11">
        <v>0</v>
      </c>
      <c r="M616" s="11">
        <v>0</v>
      </c>
      <c r="N616" s="11">
        <v>0</v>
      </c>
      <c r="O616" s="11">
        <v>0</v>
      </c>
      <c r="P616" s="11">
        <v>0</v>
      </c>
      <c r="Q616" s="11">
        <v>0</v>
      </c>
      <c r="R616" s="12">
        <v>200.76</v>
      </c>
      <c r="S616" s="12">
        <v>0</v>
      </c>
      <c r="T616" s="12">
        <v>0</v>
      </c>
      <c r="U616" s="12">
        <v>0</v>
      </c>
      <c r="V616" s="12">
        <v>0</v>
      </c>
      <c r="W616" s="12">
        <v>0</v>
      </c>
      <c r="X616" s="12">
        <v>0</v>
      </c>
      <c r="Y616" s="13">
        <v>0</v>
      </c>
      <c r="Z616" s="13">
        <v>0</v>
      </c>
      <c r="AA616" s="25" t="s">
        <v>627</v>
      </c>
      <c r="AB616" s="5"/>
    </row>
    <row r="617" spans="1:28" x14ac:dyDescent="0.3">
      <c r="A617" s="5">
        <v>6745</v>
      </c>
      <c r="B617" s="5" t="s">
        <v>630</v>
      </c>
      <c r="C617" s="5"/>
      <c r="D617" s="5" t="s">
        <v>630</v>
      </c>
      <c r="E617" s="26" t="str">
        <f t="shared" si="64"/>
        <v>NO MEDICAID</v>
      </c>
      <c r="F617" s="26">
        <f t="shared" si="65"/>
        <v>0</v>
      </c>
      <c r="G617" s="26">
        <f t="shared" si="62"/>
        <v>0</v>
      </c>
      <c r="H617" s="26">
        <f t="shared" si="66"/>
        <v>0</v>
      </c>
      <c r="I617" s="26">
        <f t="shared" si="63"/>
        <v>0</v>
      </c>
      <c r="J617" s="5">
        <v>26</v>
      </c>
      <c r="K617" s="11">
        <v>0</v>
      </c>
      <c r="L617" s="11">
        <v>0</v>
      </c>
      <c r="M617" s="11">
        <v>0</v>
      </c>
      <c r="N617" s="11">
        <v>0</v>
      </c>
      <c r="O617" s="11">
        <v>0</v>
      </c>
      <c r="P617" s="11">
        <v>0</v>
      </c>
      <c r="Q617" s="11">
        <v>0</v>
      </c>
      <c r="R617" s="12">
        <v>251.98</v>
      </c>
      <c r="S617" s="12">
        <v>0</v>
      </c>
      <c r="T617" s="12">
        <v>0</v>
      </c>
      <c r="U617" s="12">
        <v>0</v>
      </c>
      <c r="V617" s="12">
        <v>0</v>
      </c>
      <c r="W617" s="12">
        <v>0</v>
      </c>
      <c r="X617" s="12">
        <v>0</v>
      </c>
      <c r="Y617" s="13">
        <v>0</v>
      </c>
      <c r="Z617" s="13">
        <v>0</v>
      </c>
      <c r="AA617" s="25" t="s">
        <v>627</v>
      </c>
      <c r="AB617" s="5"/>
    </row>
  </sheetData>
  <sortState ref="A4:AB609">
    <sortCondition ref="B4:B609"/>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IMPACT GENERATOR</vt:lpstr>
      <vt:lpstr>Sheet3</vt:lpstr>
      <vt:lpstr>'IMPACT GENERATOR'!Print_Area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Kirstein</dc:creator>
  <cp:lastModifiedBy>Sarah Daly</cp:lastModifiedBy>
  <cp:lastPrinted>2019-02-25T19:48:54Z</cp:lastPrinted>
  <dcterms:created xsi:type="dcterms:W3CDTF">2019-01-25T15:53:48Z</dcterms:created>
  <dcterms:modified xsi:type="dcterms:W3CDTF">2019-03-01T21:17:58Z</dcterms:modified>
</cp:coreProperties>
</file>